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8852" windowHeight="11448"/>
  </bookViews>
  <sheets>
    <sheet name="Сведения о независимой оценке" sheetId="1" r:id="rId1"/>
  </sheets>
  <calcPr calcId="125725"/>
</workbook>
</file>

<file path=xl/calcChain.xml><?xml version="1.0" encoding="utf-8"?>
<calcChain xmlns="http://schemas.openxmlformats.org/spreadsheetml/2006/main">
  <c r="AX12" i="1"/>
  <c r="AY12"/>
  <c r="AZ12"/>
  <c r="BA12"/>
  <c r="BB12"/>
  <c r="BC12"/>
  <c r="BD12"/>
  <c r="AS12"/>
  <c r="AT12"/>
  <c r="AU12"/>
  <c r="AV12"/>
  <c r="AW12"/>
  <c r="AN12"/>
  <c r="AO12"/>
  <c r="AP12"/>
  <c r="AQ12"/>
  <c r="AR12"/>
  <c r="AJ12"/>
  <c r="AK12"/>
  <c r="AH12" s="1"/>
  <c r="AG12"/>
  <c r="AM12"/>
  <c r="AL12" s="1"/>
  <c r="AI12"/>
  <c r="AF12"/>
  <c r="AE12" s="1"/>
  <c r="AD12"/>
  <c r="X12"/>
  <c r="Y12"/>
  <c r="Z12"/>
  <c r="AA12"/>
  <c r="AB12"/>
  <c r="AC12"/>
  <c r="W12"/>
  <c r="V12" s="1"/>
  <c r="P12"/>
  <c r="Q12"/>
  <c r="R12"/>
  <c r="S12"/>
  <c r="T12"/>
  <c r="U12"/>
  <c r="H12"/>
  <c r="I12"/>
  <c r="J12"/>
  <c r="K12"/>
  <c r="L12"/>
  <c r="M12"/>
  <c r="N12"/>
  <c r="O12"/>
  <c r="G12"/>
  <c r="F12" s="1"/>
  <c r="E12" s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C12" l="1"/>
  <c r="D12"/>
  <c r="AL32"/>
  <c r="E32" s="1"/>
  <c r="D32" s="1"/>
  <c r="AL31"/>
  <c r="AL30"/>
  <c r="E30" s="1"/>
  <c r="D30" s="1"/>
  <c r="AL29"/>
  <c r="AL28"/>
  <c r="AL27"/>
  <c r="AL26"/>
  <c r="E26" s="1"/>
  <c r="D26" s="1"/>
  <c r="AL25"/>
  <c r="E25" s="1"/>
  <c r="D25" s="1"/>
  <c r="AL24"/>
  <c r="E24" s="1"/>
  <c r="D24" s="1"/>
  <c r="AL23"/>
  <c r="AL22"/>
  <c r="E22" s="1"/>
  <c r="D22" s="1"/>
  <c r="AL21"/>
  <c r="E21" s="1"/>
  <c r="D21" s="1"/>
  <c r="AL20"/>
  <c r="AL19"/>
  <c r="AL18"/>
  <c r="E18" s="1"/>
  <c r="D18" s="1"/>
  <c r="AL17"/>
  <c r="E17" s="1"/>
  <c r="D17" s="1"/>
  <c r="AL16"/>
  <c r="E16" s="1"/>
  <c r="D16" s="1"/>
  <c r="AL15"/>
  <c r="E15" s="1"/>
  <c r="D15" s="1"/>
  <c r="AL14"/>
  <c r="E14" s="1"/>
  <c r="D14" s="1"/>
  <c r="AL13"/>
  <c r="E13" s="1"/>
  <c r="D13" s="1"/>
  <c r="E29" l="1"/>
  <c r="D29" s="1"/>
  <c r="C13"/>
  <c r="C17"/>
  <c r="C22"/>
  <c r="C30"/>
  <c r="E31"/>
  <c r="D31" s="1"/>
  <c r="E27"/>
  <c r="D27" s="1"/>
  <c r="E23"/>
  <c r="D23" s="1"/>
  <c r="E28"/>
  <c r="D28" s="1"/>
  <c r="E20"/>
  <c r="D20" s="1"/>
  <c r="C21"/>
  <c r="E19"/>
  <c r="C25"/>
  <c r="C24"/>
  <c r="C14"/>
  <c r="C26"/>
  <c r="C18"/>
  <c r="C32"/>
  <c r="C16"/>
  <c r="C15"/>
  <c r="C29" l="1"/>
  <c r="C23"/>
  <c r="C19"/>
  <c r="D19"/>
  <c r="C28"/>
  <c r="C20"/>
  <c r="C31"/>
  <c r="C27"/>
</calcChain>
</file>

<file path=xl/sharedStrings.xml><?xml version="1.0" encoding="utf-8"?>
<sst xmlns="http://schemas.openxmlformats.org/spreadsheetml/2006/main" count="96" uniqueCount="88">
  <si>
    <t>Публично-правовое образование</t>
  </si>
  <si>
    <t>17000000 - Владимирская область</t>
  </si>
  <si>
    <t>Сфера деятельности</t>
  </si>
  <si>
    <t>4 - Социальное обслуживание</t>
  </si>
  <si>
    <t>Период проведения независимой оценки</t>
  </si>
  <si>
    <t>2016 год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</si>
  <si>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</si>
  <si>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</si>
  <si>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</si>
  <si>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</si>
  <si>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</si>
  <si>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</si>
  <si>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</si>
  <si>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0241000010 -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</t>
  </si>
  <si>
    <t>0241000011 - Наличие возможности направления заявления (жалобы), предложений и отзывов о качестве предоставления социальных услуг: лично в организацию социального обслуживания</t>
  </si>
  <si>
    <t>0241000008 - Наличие дистанционных способов взаимодействия организации и получателей социальных услуг (получение информации, запись на прием и др.): электронная почта, электронные сервисы на официальном сайте организации в сети "Интернет"</t>
  </si>
  <si>
    <t>0241000015 - Наличие информации о порядке подачи жалобы по вопросам качества оказания социальных услуг: на официальном сайте организации социального обслуживания в сети "Интернет"</t>
  </si>
  <si>
    <t>0241000006 - Наличие альтернативной версии официального сайта организации социального обслуживания в сети "Интернет" для инвалидов по зрению</t>
  </si>
  <si>
    <t>0241000003 - "Открытость и прозрачность государственных и муниципальных учреждений"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</si>
  <si>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>0241000009 - 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</si>
  <si>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0241000013 - Наличие возможности направления заявления (жалобы), предложений и отзывов о качестве предоставления социальных услуг: по телефону/на "горячую линию" уполномоченного исполнительного органа государственной власти в сфере социального обслуживания</t>
  </si>
  <si>
    <t>0241000014 - Наличие информации о порядке подачи жалобы по вопросам качества оказания социальных услуг: в общедоступных местах на информационных стендах в организации социального обслуживания</t>
  </si>
  <si>
    <t>0241000007 - Наличие дистанционных способов взаимодействия организации и получателей социальных услуг (получение информации, запись на прием и др.): телефон</t>
  </si>
  <si>
    <t>0241000012 - Наличие возможности направления заявления (жалобы), предложений и отзывов о качестве предоставления социальных услуг: в электронной форме на официальном сайте организации социального обслуживания в сети "Интернет"</t>
  </si>
  <si>
    <t>0241000005 - 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</si>
  <si>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0241000016 - Наличие информации о порядке подачи жалобы по вопросам качества оказания социальных услуг: на официальном сайте уполномоченного исполнительного органа государственной власти в сфере социального обслуживания в сети "Интернет"</t>
  </si>
  <si>
    <t>0241000017 - 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</si>
  <si>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0241000004 - 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</si>
  <si>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Показатели</t>
  </si>
  <si>
    <t>1 - критерий открытости и доступности информации об организации</t>
  </si>
  <si>
    <t>0242000001 -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</si>
  <si>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0242000004 -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в помещениях организации социального обслуживания видео-, аудио информаторов для лиц с нарушением функций слуха и зрения</t>
  </si>
  <si>
    <t>0242000006 - 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</si>
  <si>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0242000007 - Укомплектованность организации социального обслуживания специалистами, осуществляющими предоставление социальных услуг</t>
  </si>
  <si>
    <t>0242000008 - 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</si>
  <si>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0242000002 -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оборудование входных зон на объектах оценки для маломобильных групп населения</t>
  </si>
  <si>
    <t>0242000003 - 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 наличие специально оборудованного санитарно-гигиенического помещения</t>
  </si>
  <si>
    <t>0242000005 - 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</si>
  <si>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2 - критерий комфортности условий предоставлений услуг и доступности их получения</t>
  </si>
  <si>
    <t>0243000001 - 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</si>
  <si>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0243000002 - 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</si>
  <si>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3 - критерий времени ожидания предоставления услуги</t>
  </si>
  <si>
    <t>0244000002 -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</si>
  <si>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0244000003 - 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</si>
  <si>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0244000001 - 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</si>
  <si>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4 - критерий доброжелательности, вежливости, компетентности работников организации</t>
  </si>
  <si>
    <t>0245000002 - Доля получателей социальных услуг, удовлетворенных условиями предоставления социальных услуг, от числа опрошенных, в том числе удовлетворенных жилым помещением</t>
  </si>
  <si>
    <t>0245000001 - 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</si>
  <si>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0245000012 - Доля получателей социальных услуг, удовлетворенных условиями предоставления социальных услуг, от числа опрошенных, в том числе удовлетворенных графиком посещений родственниками в организации социального обслуживания</t>
  </si>
  <si>
    <t>0245000004 - Доля получателей социальных услуг, удовлетворенных условиями предоставления социальных услуг, от числа опрошенных, в том числе удовлетворенных питанием</t>
  </si>
  <si>
    <t>0245000011 - Доля получателей социальных услуг, удовлетворенных условиями предоставления социальных услуг, от числа опрошенных, в том числе удовлетворенных конфиденциальностью предоставления социальных услуг</t>
  </si>
  <si>
    <t>0245000003 - Доля получателей социальных услуг, удовлетворенных условиями предоставления социальных услуг, от числа опрошенных, в том числе удовлетворенных наличием оборудования для предоставления социальных услуг</t>
  </si>
  <si>
    <t>0245000005 - Доля получателей социальных услуг, удовлетворенных условиями предоставления социальных услуг, от числа опрошенных, в том числе удовлетворенных мебелью, мягким инвентарем</t>
  </si>
  <si>
    <t>0245000015 - 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</si>
  <si>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0245000016 - 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</t>
  </si>
  <si>
    <t>0245000014 - Доля получателей социальных услуг, удовлетворенных условиями предоставления социальных услуг, от числа опрошенных, в том числе удовлетворенных оперативностью решения вопросов</t>
  </si>
  <si>
    <t>0245000006 - Доля получателей социальных услуг, удовлетворенных условиями предоставления социальных услуг, от числа опрошенных, в том числе удовлетворенных предоставлением социально-бытовых, парикмахерских и гигиенических услуг</t>
  </si>
  <si>
    <t>0245000008 - Доля получателей социальных услуг, удовлетворенных условиями предоставления социальных услуг, от числа опрошенных, в том числе удовлетворенных оборудованным для инвалидов санитарно-гигиеническим помещением</t>
  </si>
  <si>
    <t>0245000007 - Доля получателей социальных услуг, удовлетворенных условиями предоставления социальных услуг, от числа опрошенных, в том числе удовлетворенных хранением личных вещей</t>
  </si>
  <si>
    <t>0245000013 - Доля получателей социальных услуг, удовлетворенных условиями предоставления социальных услуг, от числа опрошенных, в том числе удовлетворенных периодичностью прихода социальных работников на дом</t>
  </si>
  <si>
    <t>0245000018 - Доля получателей социальных услуг, удовлетворенных условиями предоставления социальных услуг, от числа опрошенных (с учетом показателей 2.1-2.13)</t>
  </si>
  <si>
    <t>0245000009 - Доля получателей социальных услуг, удовлетворенных условиями предоставления социальных услуг, от числа опрошенных, в том числе удовлетворенных санитарным содержанием санитарно-технического оборудования</t>
  </si>
  <si>
    <t>0245000010 - Доля получателей социальных услуг, удовлетворенных условиями предоставления социальных услуг, от числа опрошенных, в том числе удовлетворенных порядком оплаты социальных услуг</t>
  </si>
  <si>
    <t>0245000017 - 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</si>
  <si>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</si>
  <si>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</si>
  <si>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</si>
  <si>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3303006127-330301001-ГОСУДАРСТВЕННОЕ БЮДЖЕТНОЕ УЧРЕЖДЕНИЕ СОЦИАЛЬНОГО ОБСЛУЖИВАНИЯ ВЛАДИМИРСКОЙ ОБЛАСТИ "ВЯЗНИКОВСКИЙ КОМПЛЕКСНЫЙ ЦЕНТР СОЦИАЛЬНОГО ОБСЛУЖИВАНИЯ НАСЕЛЕНИЯ"</t>
  </si>
  <si>
    <t>3304015607-330401001-ГОСУДАРСТВЕННОЕ БЮДЖЕТНОЕ УЧРЕЖДЕНИЕ СОЦИАЛЬНОГО ОБСЛУЖИВАНИЯ ВЛАДИМИРСКОЙ ОБЛАСТИ "ПСИХОНЕВРОЛОГИЧЕСКИЙ ИНТЕРНАТ Г.ГУСЬ-ХРУСТАЛЬНЫЙ, П.ГУСЕВСКИЙ"</t>
  </si>
  <si>
    <t>3304023358-330401001-ГОСУДАРСТВЕННОЕ БЮДЖЕТНОЕ УЧРЕЖДЕНИЕ СОЦИАЛЬНОГО ОБСЛУЖИВАНИЯ ВЛАДИМИРСКОЙ ОБЛАСТИ "ГУСЬ- ХРУСТАЛЬНЫЙ КОМПЛЕКСНЫЙ ЦЕНТР СОЦИАЛЬНОГО ОБСЛУЖИВАНИЯ НАСЕЛЕНИЯ"</t>
  </si>
  <si>
    <t>3305009099-330501001-ГОСУДАРСТВЕННОЕ БЮДЖЕТНОЕ УЧРЕЖДЕНИЕ СОЦИАЛЬНОГО ОБСЛУЖИВАНИЯ ВЛАДИМИРСКОЙ ОБЛАСТИ "КОВРОВСКИЙ СПЕЦИАЛЬНЫЙ ДОМ-ИНТЕРНАТ ДЛЯ ПРЕСТАРЕЛЫХ И ИНВАЛИДОВ"</t>
  </si>
  <si>
    <t>3305719758-330501001-ГОСУДАРСТВЕННОЕ БЮДЖЕТНОЕ УЧРЕЖДЕНИЕ СОЦИАЛЬНОГО ОБСЛУЖИВАНИЯ ВЛАДИМИРСКОЙ ОБЛАСТИ "КОВРОВСКИЙ КОМПЛЕКСНЫЙ ЦЕНТР СОЦИАЛЬНОГО ОБСЛУЖИВАНИЯ НАСЕЛЕНИЯ"</t>
  </si>
  <si>
    <t>3306002593-330601001-ГОСУДАРСТВЕННОЕ КАЗЕННОЕ УЧРЕЖДЕНИЕ СОЦИАЛЬНОГО ОБСЛУЖИВАНИЯ ВЛАДИМИРСКОЙ ОБЛАСТИ "КОЛЬЧУГИНСКИЙ ДЕТСКИЙ ДОМ-ИНТЕРНАТ ДЛЯ УМСТВЕННО ОТСТАЛЫХ ДЕТЕЙ"</t>
  </si>
  <si>
    <t>3306006453-330601001-ГОСУДАРСТВЕННОЕ БЮДЖЕТНОЕ УЧРЕЖДЕНИЕ СОЦИАЛЬНОГО ОБСЛУЖИВАНИЯ ВЛАДИМИРСКОЙ ОБЛАСТИ "КОМПЛЕКСНЫЙ ЦЕНТР СОЦИАЛЬНОГО ОБСЛУЖИВАНИЯ НАСЕЛЕНИЯ КОЛЬЧУГИНСКОГО РАЙОНА"</t>
  </si>
  <si>
    <t>3306006870-330601001-ГОСУДАРСТВЕННОЕ АВТОНОМНОЕ УЧРЕЖДЕНИЕ СОЦИАЛЬНОГО ОБСЛУЖИВАНИЯ ВЛАДИМИРСКОЙ ОБЛАСТИ "КОЛЬЧУГИНСКИЙ ДОМ-ИНТЕРНАТ МИЛОСЕРДИЯ ДЛЯ ПРЕСТАРЕЛЫХ И ИНВАЛИДОВ"</t>
  </si>
  <si>
    <t>3309002680-330901001-ГОСУДАРСТВЕННОЕ БЮДЖЕТНОЕ УЧРЕЖДЕНИЕ СОЦИАЛЬНОГО ОБСЛУЖИВАНИЯ ВЛАДИМИРСКОЙ ОБЛАСТИ "КОМПЛЕКСНЫЙ ЦЕНТР СОЦИАЛЬНОГО ОБСЛУЖИВАНИЯ НАСЕЛЕНИЯ СОБИНСКОГО РАЙОНА"</t>
  </si>
  <si>
    <t>3309459733-330901001-ГОСУДАРСТВЕННОЕ БЮДЖЕТНОЕ УЧРЕЖДЕНИЕ СОЦИАЛЬНОГО ОБСЛУЖИВАНИЯ ВЛАДИМИРСКОЙ ОБЛАСТИ "СОБИНСКИЙ ДОМ-ИНТЕРНАТ ДЛЯ ПРЕСТАРЕЛЫХ И ИНВАЛИДОВ"</t>
  </si>
  <si>
    <t>3310001634-331001001-ГОСУДАРСТВЕННОЕ БЮДЖЕТНОЕ УЧРЕЖДЕНИЕ СОЦИАЛЬНОГО ОБСЛУЖИВАНИЯ ВЛАДИМИРСКОЙ ОБЛАСТИ "СУЗДАЛЬСКИЙ ДОМ-ИНТЕРНАТ ДЛЯ ПРЕСТАРЕЛЫХ И ИНВАЛИДОВ"</t>
  </si>
  <si>
    <t>3313002033-331301001-ГОСУДАРСТВЕННОЕ БЮДЖЕТНОЕ УЧРЕЖДЕНИЕ СОЦИАЛЬНОГО ОБСЛУЖИВАНИЯ ВЛАДИМИРСКОЙ ОБЛАСТИ "ГОРОХОВЕЦКИЙ ПСИХОНЕВРОЛОГИЧЕСКИЙ ИНТЕРНАТ"</t>
  </si>
  <si>
    <t>3315002800-332901001-ГОСУДАРСТВЕННОЕ БЮДЖЕТНОЕ УЧРЕЖДЕНИЕ СОЦИАЛЬНОГО ОБСЛУЖИВАНИЯ ВЛАДИМИРСКОЙ ОБЛАСТИ "ОРГТРУДОВСКИЙ ДОМ-ИНТЕРНАТ ДЛЯ ПРЕСТАРЕЛЫХ И ИНВАЛИДОВ"</t>
  </si>
  <si>
    <t>3316011565-331601001-ГОСУДАРСТВЕННОЕ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</t>
  </si>
  <si>
    <t>3317004338-331701001-ГОСУДАРСТВЕННОЕ БЮДЖЕТНОЕ УЧРЕЖДЕНИЕ СОЦИАЛЬНОГО ОБСЛУЖИВАНИЯ ВЛАДИМИРСКОЙ ОБЛАСТИ "БОЛОТСКИЙ ПСИХОНЕВРОЛОГИЧЕСКИЙ ИНТЕРНАТ"</t>
  </si>
  <si>
    <t>3322004044-332201001-ГОСУДАРСТВЕННОЕ БЮДЖЕТНОЕ УЧРЕЖДЕНИЕ СОЦИАЛЬНОГО ОБСЛУЖИВАНИЯ ВЛАДИМИРСКОЙ ОБЛАСТИ "НОВЛЯНСКИЙ ДОМ-ИНТЕРНАТ ДЛЯ ПРЕСТАРЕЛЫХ И ИНВАЛИДОВ"</t>
  </si>
  <si>
    <t>3323003276-332301001-ГОСУДАРСТВЕННОЕ БЮДЖЕТНОЕ УЧРЕЖДЕНИЕ СОЦИАЛЬНОГО ОБСЛУЖИВАНИЯ ВЛАДИМИРСКОЙ ОБЛАСТИ "АРБУЗОВСКИЙ ПСИХОНЕВРОЛОГИЧЕСКИЙ ИНТЕРНАТ"</t>
  </si>
  <si>
    <t>3327102302-332701001-ГОСУДАРСТВЕННОЕ БЮДЖЕТНОЕ УЧРЕЖДЕНИЕ СОЦИАЛЬНОГО ОБСЛУЖИВАНИЯ ВЛАДИМИРСКОЙ ОБЛАСТИ "ВЛАДИМИРСКИЙ ПСИХОНЕВРОЛОГИЧЕСКИЙ ИНТЕРНАТ"</t>
  </si>
  <si>
    <t>3329064211-332901001-ГОСУДАРСТВЕННОЕ БЮДЖЕТНОЕ УЧРЕЖДЕНИЕ СОЦИАЛЬНОГО ОБСЛУЖИВАНИЯ ВЛАДИМИРСКОЙ ОБЛАСТИ "ВЛАДИМИРСКИЙ КОМПЛЕКСНЫЙ ЦЕНТР СОЦИАЛЬНОГО ОБСЛУЖИВАНИЯ НАСЕЛЕНИЯ"</t>
  </si>
  <si>
    <t>3334018901-333401001-ГОСУДАРСТВЕННОЕ БЮДЖЕТНОЕ УЧРЕЖДЕНИЕ СОЦИАЛЬНОГО ОБСЛУЖИВАНИЯ ВЛАДИМИРСКОЙ ОБЛАСТИ "ДОМ-ИНТЕРНАТ ДЛЯ ПРЕСТАРЕЛЫХ И ИНВАЛИДОВ "ПАНСИОНАТ Г. МУРОМА"</t>
  </si>
  <si>
    <t>Количественные результаты независимой оценки качества оказания услуг учреждениями социального обслуживания Владимирской области в 2016 году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</si>
</sst>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="60" zoomScaleNormal="60" workbookViewId="0">
      <selection activeCell="A26" sqref="A26"/>
    </sheetView>
  </sheetViews>
  <sheetFormatPr defaultColWidth="17.109375" defaultRowHeight="15.75" customHeight="1"/>
  <cols>
    <col min="1" max="1" width="8" customWidth="1"/>
    <col min="2" max="2" width="56" customWidth="1"/>
  </cols>
  <sheetData>
    <row r="1" spans="1:56" ht="40.799999999999997" customHeight="1">
      <c r="A1" s="10" t="s">
        <v>87</v>
      </c>
      <c r="B1" s="10"/>
      <c r="C1" s="10"/>
      <c r="D1" s="10"/>
    </row>
    <row r="2" spans="1:56" ht="15.75" customHeight="1">
      <c r="A2" s="11"/>
      <c r="B2" s="11"/>
    </row>
    <row r="3" spans="1:56" ht="15.75" customHeight="1">
      <c r="A3" s="10" t="s">
        <v>0</v>
      </c>
      <c r="B3" s="10"/>
      <c r="C3" s="11" t="s">
        <v>1</v>
      </c>
      <c r="D3" s="11"/>
      <c r="E3" s="11"/>
    </row>
    <row r="4" spans="1:56" ht="15.75" customHeight="1">
      <c r="A4" s="10" t="s">
        <v>2</v>
      </c>
      <c r="B4" s="10"/>
      <c r="C4" s="11" t="s">
        <v>3</v>
      </c>
      <c r="D4" s="11"/>
      <c r="E4" s="11"/>
    </row>
    <row r="5" spans="1:56" ht="15.75" customHeight="1">
      <c r="A5" s="10" t="s">
        <v>4</v>
      </c>
      <c r="B5" s="10"/>
      <c r="C5" s="1" t="s">
        <v>5</v>
      </c>
    </row>
    <row r="7" spans="1:56" ht="15.75" customHeight="1">
      <c r="A7" s="12" t="s">
        <v>6</v>
      </c>
      <c r="B7" s="12"/>
      <c r="C7" s="12"/>
      <c r="D7" s="12"/>
      <c r="E7" s="12"/>
    </row>
    <row r="8" spans="1:56" ht="15.75" customHeight="1">
      <c r="A8" s="13" t="s">
        <v>7</v>
      </c>
      <c r="B8" s="13" t="s">
        <v>8</v>
      </c>
      <c r="C8" s="13" t="s">
        <v>9</v>
      </c>
      <c r="D8" s="15" t="s">
        <v>65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15.75" customHeight="1">
      <c r="A9" s="13"/>
      <c r="B9" s="13"/>
      <c r="C9" s="13"/>
      <c r="D9" s="14" t="s">
        <v>10</v>
      </c>
      <c r="E9" s="14" t="s">
        <v>11</v>
      </c>
      <c r="F9" s="14" t="s">
        <v>29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 t="s">
        <v>38</v>
      </c>
      <c r="W9" s="14"/>
      <c r="X9" s="14"/>
      <c r="Y9" s="14"/>
      <c r="Z9" s="14"/>
      <c r="AA9" s="14"/>
      <c r="AB9" s="14"/>
      <c r="AC9" s="14"/>
      <c r="AD9" s="14"/>
      <c r="AE9" s="14" t="s">
        <v>41</v>
      </c>
      <c r="AF9" s="14"/>
      <c r="AG9" s="14"/>
      <c r="AH9" s="14" t="s">
        <v>45</v>
      </c>
      <c r="AI9" s="14"/>
      <c r="AJ9" s="14"/>
      <c r="AK9" s="14"/>
      <c r="AL9" s="14" t="s">
        <v>64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15.75" customHeight="1">
      <c r="A10" s="13"/>
      <c r="B10" s="13"/>
      <c r="C10" s="13"/>
      <c r="D10" s="14"/>
      <c r="E10" s="14"/>
      <c r="F10" s="16" t="s">
        <v>28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 t="s">
        <v>28</v>
      </c>
      <c r="W10" s="16"/>
      <c r="X10" s="16"/>
      <c r="Y10" s="16"/>
      <c r="Z10" s="16"/>
      <c r="AA10" s="16"/>
      <c r="AB10" s="16"/>
      <c r="AC10" s="16"/>
      <c r="AD10" s="16"/>
      <c r="AE10" s="16" t="s">
        <v>28</v>
      </c>
      <c r="AF10" s="16"/>
      <c r="AG10" s="16"/>
      <c r="AH10" s="16" t="s">
        <v>28</v>
      </c>
      <c r="AI10" s="16"/>
      <c r="AJ10" s="16"/>
      <c r="AK10" s="16"/>
      <c r="AL10" s="16" t="s">
        <v>28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157.5" customHeight="1">
      <c r="A11" s="13"/>
      <c r="B11" s="13"/>
      <c r="C11" s="13"/>
      <c r="D11" s="14"/>
      <c r="E11" s="14"/>
      <c r="F11" s="2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  <c r="N11" s="3" t="s">
        <v>20</v>
      </c>
      <c r="O11" s="3" t="s">
        <v>21</v>
      </c>
      <c r="P11" s="3" t="s">
        <v>22</v>
      </c>
      <c r="Q11" s="3" t="s">
        <v>23</v>
      </c>
      <c r="R11" s="3" t="s">
        <v>24</v>
      </c>
      <c r="S11" s="3" t="s">
        <v>25</v>
      </c>
      <c r="T11" s="3" t="s">
        <v>26</v>
      </c>
      <c r="U11" s="3" t="s">
        <v>27</v>
      </c>
      <c r="V11" s="2" t="s">
        <v>12</v>
      </c>
      <c r="W11" s="3" t="s">
        <v>30</v>
      </c>
      <c r="X11" s="3" t="s">
        <v>31</v>
      </c>
      <c r="Y11" s="3" t="s">
        <v>32</v>
      </c>
      <c r="Z11" s="3" t="s">
        <v>33</v>
      </c>
      <c r="AA11" s="3" t="s">
        <v>34</v>
      </c>
      <c r="AB11" s="3" t="s">
        <v>35</v>
      </c>
      <c r="AC11" s="3" t="s">
        <v>36</v>
      </c>
      <c r="AD11" s="3" t="s">
        <v>37</v>
      </c>
      <c r="AE11" s="2" t="s">
        <v>12</v>
      </c>
      <c r="AF11" s="3" t="s">
        <v>39</v>
      </c>
      <c r="AG11" s="3" t="s">
        <v>40</v>
      </c>
      <c r="AH11" s="2" t="s">
        <v>12</v>
      </c>
      <c r="AI11" s="3" t="s">
        <v>42</v>
      </c>
      <c r="AJ11" s="3" t="s">
        <v>43</v>
      </c>
      <c r="AK11" s="3" t="s">
        <v>44</v>
      </c>
      <c r="AL11" s="2" t="s">
        <v>12</v>
      </c>
      <c r="AM11" s="3" t="s">
        <v>46</v>
      </c>
      <c r="AN11" s="3" t="s">
        <v>47</v>
      </c>
      <c r="AO11" s="3" t="s">
        <v>48</v>
      </c>
      <c r="AP11" s="3" t="s">
        <v>49</v>
      </c>
      <c r="AQ11" s="3" t="s">
        <v>50</v>
      </c>
      <c r="AR11" s="3" t="s">
        <v>51</v>
      </c>
      <c r="AS11" s="3" t="s">
        <v>52</v>
      </c>
      <c r="AT11" s="3" t="s">
        <v>53</v>
      </c>
      <c r="AU11" s="3" t="s">
        <v>54</v>
      </c>
      <c r="AV11" s="3" t="s">
        <v>55</v>
      </c>
      <c r="AW11" s="3" t="s">
        <v>56</v>
      </c>
      <c r="AX11" s="3" t="s">
        <v>57</v>
      </c>
      <c r="AY11" s="3" t="s">
        <v>58</v>
      </c>
      <c r="AZ11" s="3" t="s">
        <v>59</v>
      </c>
      <c r="BA11" s="3" t="s">
        <v>60</v>
      </c>
      <c r="BB11" s="3" t="s">
        <v>61</v>
      </c>
      <c r="BC11" s="3" t="s">
        <v>62</v>
      </c>
      <c r="BD11" s="3" t="s">
        <v>63</v>
      </c>
    </row>
    <row r="12" spans="1:56" ht="47.25" customHeight="1">
      <c r="A12" s="17" t="s">
        <v>66</v>
      </c>
      <c r="B12" s="17"/>
      <c r="C12" s="8">
        <f t="shared" ref="C12:C13" si="0">SUM(E12)</f>
        <v>35.785499999999999</v>
      </c>
      <c r="D12" s="8">
        <f>E12</f>
        <v>35.785499999999999</v>
      </c>
      <c r="E12" s="8">
        <f>SUM(F12,V12,AE12,AH12,AL12)</f>
        <v>35.785499999999999</v>
      </c>
      <c r="F12" s="5">
        <f t="shared" ref="F12:F32" si="1">SUM(G12:U12)</f>
        <v>11.0185</v>
      </c>
      <c r="G12" s="6">
        <f>SUM(G13:G32)/20</f>
        <v>0.93500000000000016</v>
      </c>
      <c r="H12" s="6">
        <f t="shared" ref="H12:O12" si="2">SUM(H13:H32)/20</f>
        <v>1</v>
      </c>
      <c r="I12" s="6">
        <f t="shared" si="2"/>
        <v>0.95</v>
      </c>
      <c r="J12" s="6">
        <f t="shared" si="2"/>
        <v>0</v>
      </c>
      <c r="K12" s="6">
        <f t="shared" si="2"/>
        <v>0.75</v>
      </c>
      <c r="L12" s="6">
        <f t="shared" si="2"/>
        <v>0.78600000000000003</v>
      </c>
      <c r="M12" s="6">
        <f t="shared" si="2"/>
        <v>0.97499999999999998</v>
      </c>
      <c r="N12" s="6">
        <f t="shared" si="2"/>
        <v>1</v>
      </c>
      <c r="O12" s="6">
        <f t="shared" si="2"/>
        <v>0.35500000000000009</v>
      </c>
      <c r="P12" s="6">
        <f t="shared" ref="P12" si="3">SUM(P13:P32)/20</f>
        <v>1</v>
      </c>
      <c r="Q12" s="6">
        <f t="shared" ref="Q12" si="4">SUM(Q13:Q32)/20</f>
        <v>0.94299999999999995</v>
      </c>
      <c r="R12" s="6">
        <f t="shared" ref="R12" si="5">SUM(R13:R32)/20</f>
        <v>0.35000000000000009</v>
      </c>
      <c r="S12" s="6">
        <f t="shared" ref="S12" si="6">SUM(S13:S32)/20</f>
        <v>0</v>
      </c>
      <c r="T12" s="6">
        <f t="shared" ref="T12" si="7">SUM(T13:T32)/20</f>
        <v>0.97449999999999992</v>
      </c>
      <c r="U12" s="6">
        <f t="shared" ref="U12:W12" si="8">SUM(U13:U32)/20</f>
        <v>1</v>
      </c>
      <c r="V12" s="5">
        <f t="shared" ref="V12:V32" si="9">SUM(W12:AD12)</f>
        <v>6.9750000000000005</v>
      </c>
      <c r="W12" s="6">
        <f t="shared" si="8"/>
        <v>0.89</v>
      </c>
      <c r="X12" s="6">
        <f t="shared" ref="X12" si="10">SUM(X13:X32)/20</f>
        <v>0.495</v>
      </c>
      <c r="Y12" s="6">
        <f t="shared" ref="Y12" si="11">SUM(Y13:Y32)/20</f>
        <v>0.98850000000000016</v>
      </c>
      <c r="Z12" s="6">
        <f t="shared" ref="Z12" si="12">SUM(Z13:Z32)/20</f>
        <v>0.96849999999999992</v>
      </c>
      <c r="AA12" s="6">
        <f t="shared" ref="AA12" si="13">SUM(AA13:AA32)/20</f>
        <v>0.97800000000000009</v>
      </c>
      <c r="AB12" s="6">
        <f t="shared" ref="AB12" si="14">SUM(AB13:AB32)/20</f>
        <v>0.89000000000000024</v>
      </c>
      <c r="AC12" s="6">
        <f t="shared" ref="AC12:AG12" si="15">SUM(AC13:AC32)/20</f>
        <v>0.86499999999999999</v>
      </c>
      <c r="AD12" s="6">
        <f t="shared" si="15"/>
        <v>0.9</v>
      </c>
      <c r="AE12" s="5">
        <f t="shared" ref="AE12:AE32" si="16">SUM(AF12:AG12)</f>
        <v>1.645</v>
      </c>
      <c r="AF12" s="6">
        <f t="shared" si="15"/>
        <v>0.84700000000000009</v>
      </c>
      <c r="AG12" s="6">
        <f t="shared" si="15"/>
        <v>0.79799999999999993</v>
      </c>
      <c r="AH12" s="5">
        <f t="shared" ref="AH12:AH32" si="17">SUM(AI12:AK12)</f>
        <v>2.5019999999999998</v>
      </c>
      <c r="AI12" s="6">
        <f t="shared" ref="AI12" si="18">SUM(AI13:AI32)/20</f>
        <v>0.99299999999999999</v>
      </c>
      <c r="AJ12" s="6">
        <f t="shared" ref="AJ12" si="19">SUM(AJ13:AJ32)/20</f>
        <v>0.53750000000000009</v>
      </c>
      <c r="AK12" s="6">
        <f t="shared" ref="AK12" si="20">SUM(AK13:AK32)/20</f>
        <v>0.97149999999999981</v>
      </c>
      <c r="AL12" s="5">
        <f t="shared" ref="AL12:AL32" si="21">SUM(AM12:BD12)</f>
        <v>13.645</v>
      </c>
      <c r="AM12" s="6">
        <f t="shared" ref="AM12" si="22">SUM(AM13:AM32)/20</f>
        <v>0.69700000000000006</v>
      </c>
      <c r="AN12" s="6">
        <f t="shared" ref="AN12" si="23">SUM(AN13:AN32)/20</f>
        <v>0.98949999999999994</v>
      </c>
      <c r="AO12" s="6">
        <f t="shared" ref="AO12" si="24">SUM(AO13:AO32)/20</f>
        <v>0.68700000000000006</v>
      </c>
      <c r="AP12" s="6">
        <f t="shared" ref="AP12" si="25">SUM(AP13:AP32)/20</f>
        <v>0.6885</v>
      </c>
      <c r="AQ12" s="6">
        <f t="shared" ref="AQ12" si="26">SUM(AQ13:AQ32)/20</f>
        <v>0.98399999999999976</v>
      </c>
      <c r="AR12" s="6">
        <f t="shared" ref="AR12" si="27">SUM(AR13:AR32)/20</f>
        <v>0.64600000000000013</v>
      </c>
      <c r="AS12" s="6">
        <f t="shared" ref="AS12" si="28">SUM(AS13:AS32)/20</f>
        <v>0.64750000000000008</v>
      </c>
      <c r="AT12" s="6">
        <f t="shared" ref="AT12" si="29">SUM(AT13:AT32)/20</f>
        <v>0.64750000000000008</v>
      </c>
      <c r="AU12" s="6">
        <f t="shared" ref="AU12" si="30">SUM(AU13:AU32)/20</f>
        <v>0.72550000000000003</v>
      </c>
      <c r="AV12" s="6">
        <f t="shared" ref="AV12" si="31">SUM(AV13:AV32)/20</f>
        <v>0.99599999999999989</v>
      </c>
      <c r="AW12" s="6">
        <f t="shared" ref="AW12" si="32">SUM(AW13:AW32)/20</f>
        <v>0.69350000000000001</v>
      </c>
      <c r="AX12" s="6">
        <f t="shared" ref="AX12" si="33">SUM(AX13:AX32)/20</f>
        <v>0.69000000000000006</v>
      </c>
      <c r="AY12" s="6">
        <f t="shared" ref="AY12" si="34">SUM(AY13:AY32)/20</f>
        <v>0.64750000000000008</v>
      </c>
      <c r="AZ12" s="6">
        <f t="shared" ref="AZ12" si="35">SUM(AZ13:AZ32)/20</f>
        <v>0.29949999999999999</v>
      </c>
      <c r="BA12" s="6">
        <f t="shared" ref="BA12" si="36">SUM(BA13:BA32)/20</f>
        <v>1</v>
      </c>
      <c r="BB12" s="6">
        <f t="shared" ref="BB12" si="37">SUM(BB13:BB32)/20</f>
        <v>0.64750000000000008</v>
      </c>
      <c r="BC12" s="6">
        <f t="shared" ref="BC12" si="38">SUM(BC13:BC32)/20</f>
        <v>0.98199999999999998</v>
      </c>
      <c r="BD12" s="6">
        <f t="shared" ref="BD12" si="39">SUM(BD13:BD32)/20</f>
        <v>0.97650000000000003</v>
      </c>
    </row>
    <row r="13" spans="1:56" ht="99" customHeight="1">
      <c r="A13" s="4">
        <v>1</v>
      </c>
      <c r="B13" s="4" t="s">
        <v>67</v>
      </c>
      <c r="C13" s="8">
        <f t="shared" si="0"/>
        <v>29.870000000000005</v>
      </c>
      <c r="D13" s="8">
        <f>E13</f>
        <v>29.870000000000005</v>
      </c>
      <c r="E13" s="8">
        <f>SUM(F13,V13,AE13,AH13,AL13)</f>
        <v>29.870000000000005</v>
      </c>
      <c r="F13" s="5">
        <f t="shared" si="1"/>
        <v>11.350000000000001</v>
      </c>
      <c r="G13" s="7">
        <v>0.9</v>
      </c>
      <c r="H13" s="7">
        <v>1</v>
      </c>
      <c r="I13" s="7">
        <v>1</v>
      </c>
      <c r="J13" s="7">
        <v>0</v>
      </c>
      <c r="K13" s="7">
        <v>1</v>
      </c>
      <c r="L13" s="7">
        <v>0.75</v>
      </c>
      <c r="M13" s="7">
        <v>0.9</v>
      </c>
      <c r="N13" s="7">
        <v>1</v>
      </c>
      <c r="O13" s="7">
        <v>0.4</v>
      </c>
      <c r="P13" s="7">
        <v>1</v>
      </c>
      <c r="Q13" s="7">
        <v>1</v>
      </c>
      <c r="R13" s="7">
        <v>0.4</v>
      </c>
      <c r="S13" s="7">
        <v>0</v>
      </c>
      <c r="T13" s="7">
        <v>1</v>
      </c>
      <c r="U13" s="7">
        <v>1</v>
      </c>
      <c r="V13" s="5">
        <f t="shared" si="9"/>
        <v>6.78</v>
      </c>
      <c r="W13" s="7">
        <v>1</v>
      </c>
      <c r="X13" s="7">
        <v>0</v>
      </c>
      <c r="Y13" s="7">
        <v>0.89</v>
      </c>
      <c r="Z13" s="7">
        <v>1</v>
      </c>
      <c r="AA13" s="7">
        <v>0.89</v>
      </c>
      <c r="AB13" s="7">
        <v>1</v>
      </c>
      <c r="AC13" s="7">
        <v>1</v>
      </c>
      <c r="AD13" s="7">
        <v>1</v>
      </c>
      <c r="AE13" s="5">
        <f t="shared" si="16"/>
        <v>1</v>
      </c>
      <c r="AF13" s="9">
        <v>1</v>
      </c>
      <c r="AG13" s="7">
        <v>0</v>
      </c>
      <c r="AH13" s="5">
        <f t="shared" si="17"/>
        <v>2.89</v>
      </c>
      <c r="AI13" s="7">
        <v>1</v>
      </c>
      <c r="AJ13" s="7">
        <v>0.89</v>
      </c>
      <c r="AK13" s="7">
        <v>1</v>
      </c>
      <c r="AL13" s="5">
        <f t="shared" si="21"/>
        <v>7.85</v>
      </c>
      <c r="AM13" s="7">
        <v>0</v>
      </c>
      <c r="AN13" s="7">
        <v>0.94</v>
      </c>
      <c r="AO13" s="7">
        <v>0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1</v>
      </c>
      <c r="AV13" s="7">
        <v>1</v>
      </c>
      <c r="AW13" s="7">
        <v>0</v>
      </c>
      <c r="AX13" s="7">
        <v>0</v>
      </c>
      <c r="AY13" s="7">
        <v>0</v>
      </c>
      <c r="AZ13" s="7">
        <v>1</v>
      </c>
      <c r="BA13" s="7">
        <v>1</v>
      </c>
      <c r="BB13" s="7">
        <v>0</v>
      </c>
      <c r="BC13" s="7">
        <v>1</v>
      </c>
      <c r="BD13" s="7">
        <v>0.91</v>
      </c>
    </row>
    <row r="14" spans="1:56" ht="83.25" customHeight="1">
      <c r="A14" s="4">
        <v>2</v>
      </c>
      <c r="B14" s="4" t="s">
        <v>68</v>
      </c>
      <c r="C14" s="8">
        <f t="shared" ref="C14:C32" si="40">SUM(E14)</f>
        <v>40.450000000000003</v>
      </c>
      <c r="D14" s="8">
        <f t="shared" ref="D14:D32" si="41">E14</f>
        <v>40.450000000000003</v>
      </c>
      <c r="E14" s="8">
        <f t="shared" ref="E14:E32" si="42">SUM(F14,V14,AE14,AH14,AL14)</f>
        <v>40.450000000000003</v>
      </c>
      <c r="F14" s="5">
        <f t="shared" si="1"/>
        <v>11.55</v>
      </c>
      <c r="G14" s="7">
        <v>1</v>
      </c>
      <c r="H14" s="7">
        <v>1</v>
      </c>
      <c r="I14" s="7">
        <v>1</v>
      </c>
      <c r="J14" s="7">
        <v>0</v>
      </c>
      <c r="K14" s="7">
        <v>1</v>
      </c>
      <c r="L14" s="7">
        <v>0.75</v>
      </c>
      <c r="M14" s="7">
        <v>1</v>
      </c>
      <c r="N14" s="7">
        <v>1</v>
      </c>
      <c r="O14" s="7">
        <v>0.4</v>
      </c>
      <c r="P14" s="7">
        <v>1</v>
      </c>
      <c r="Q14" s="7">
        <v>1</v>
      </c>
      <c r="R14" s="7">
        <v>0.4</v>
      </c>
      <c r="S14" s="7">
        <v>0</v>
      </c>
      <c r="T14" s="7">
        <v>1</v>
      </c>
      <c r="U14" s="7">
        <v>1</v>
      </c>
      <c r="V14" s="5">
        <f t="shared" si="9"/>
        <v>7.4</v>
      </c>
      <c r="W14" s="7">
        <v>1</v>
      </c>
      <c r="X14" s="7">
        <v>0.5</v>
      </c>
      <c r="Y14" s="7">
        <v>1</v>
      </c>
      <c r="Z14" s="7">
        <v>1</v>
      </c>
      <c r="AA14" s="7">
        <v>1</v>
      </c>
      <c r="AB14" s="7">
        <v>0.9</v>
      </c>
      <c r="AC14" s="7">
        <v>1</v>
      </c>
      <c r="AD14" s="7">
        <v>1</v>
      </c>
      <c r="AE14" s="5">
        <f t="shared" si="16"/>
        <v>2</v>
      </c>
      <c r="AF14" s="7">
        <v>1</v>
      </c>
      <c r="AG14" s="7">
        <v>1</v>
      </c>
      <c r="AH14" s="5">
        <f t="shared" si="17"/>
        <v>2.5</v>
      </c>
      <c r="AI14" s="7">
        <v>1</v>
      </c>
      <c r="AJ14" s="7">
        <v>0.5</v>
      </c>
      <c r="AK14" s="7">
        <v>1</v>
      </c>
      <c r="AL14" s="5">
        <f t="shared" si="21"/>
        <v>17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  <c r="AU14" s="7">
        <v>1</v>
      </c>
      <c r="AV14" s="7">
        <v>1</v>
      </c>
      <c r="AW14" s="7">
        <v>1</v>
      </c>
      <c r="AX14" s="7">
        <v>1</v>
      </c>
      <c r="AY14" s="7">
        <v>1</v>
      </c>
      <c r="AZ14" s="7">
        <v>0</v>
      </c>
      <c r="BA14" s="7">
        <v>1</v>
      </c>
      <c r="BB14" s="7">
        <v>1</v>
      </c>
      <c r="BC14" s="7">
        <v>1</v>
      </c>
      <c r="BD14" s="7">
        <v>1</v>
      </c>
    </row>
    <row r="15" spans="1:56" ht="97.5" customHeight="1">
      <c r="A15" s="4">
        <v>3</v>
      </c>
      <c r="B15" s="4" t="s">
        <v>69</v>
      </c>
      <c r="C15" s="8">
        <f t="shared" si="40"/>
        <v>29.86</v>
      </c>
      <c r="D15" s="8">
        <f t="shared" si="41"/>
        <v>29.86</v>
      </c>
      <c r="E15" s="8">
        <f t="shared" si="42"/>
        <v>29.86</v>
      </c>
      <c r="F15" s="5">
        <f t="shared" si="1"/>
        <v>11.500000000000002</v>
      </c>
      <c r="G15" s="7">
        <v>1</v>
      </c>
      <c r="H15" s="7">
        <v>1</v>
      </c>
      <c r="I15" s="7">
        <v>1</v>
      </c>
      <c r="J15" s="7">
        <v>0</v>
      </c>
      <c r="K15" s="7">
        <v>1</v>
      </c>
      <c r="L15" s="7">
        <v>0.7</v>
      </c>
      <c r="M15" s="7">
        <v>1</v>
      </c>
      <c r="N15" s="7">
        <v>1</v>
      </c>
      <c r="O15" s="7">
        <v>0.4</v>
      </c>
      <c r="P15" s="7">
        <v>1</v>
      </c>
      <c r="Q15" s="7">
        <v>1</v>
      </c>
      <c r="R15" s="7">
        <v>0.4</v>
      </c>
      <c r="S15" s="7">
        <v>0</v>
      </c>
      <c r="T15" s="7">
        <v>1</v>
      </c>
      <c r="U15" s="7">
        <v>1</v>
      </c>
      <c r="V15" s="5">
        <f t="shared" si="9"/>
        <v>6</v>
      </c>
      <c r="W15" s="7">
        <v>0.5</v>
      </c>
      <c r="X15" s="7">
        <v>0</v>
      </c>
      <c r="Y15" s="7">
        <v>1</v>
      </c>
      <c r="Z15" s="7">
        <v>1</v>
      </c>
      <c r="AA15" s="7">
        <v>1</v>
      </c>
      <c r="AB15" s="7">
        <v>1</v>
      </c>
      <c r="AC15" s="7">
        <v>0.5</v>
      </c>
      <c r="AD15" s="7">
        <v>1</v>
      </c>
      <c r="AE15" s="5">
        <f t="shared" si="16"/>
        <v>2</v>
      </c>
      <c r="AF15" s="7">
        <v>1</v>
      </c>
      <c r="AG15" s="7">
        <v>1</v>
      </c>
      <c r="AH15" s="5">
        <f t="shared" si="17"/>
        <v>2.36</v>
      </c>
      <c r="AI15" s="7">
        <v>1</v>
      </c>
      <c r="AJ15" s="7">
        <v>0.36</v>
      </c>
      <c r="AK15" s="7">
        <v>1</v>
      </c>
      <c r="AL15" s="5">
        <f t="shared" si="21"/>
        <v>8</v>
      </c>
      <c r="AM15" s="7">
        <v>0</v>
      </c>
      <c r="AN15" s="7">
        <v>1</v>
      </c>
      <c r="AO15" s="7">
        <v>0</v>
      </c>
      <c r="AP15" s="7">
        <v>0</v>
      </c>
      <c r="AQ15" s="7">
        <v>1</v>
      </c>
      <c r="AR15" s="7">
        <v>0</v>
      </c>
      <c r="AS15" s="7">
        <v>0</v>
      </c>
      <c r="AT15" s="7">
        <v>0</v>
      </c>
      <c r="AU15" s="7">
        <v>1</v>
      </c>
      <c r="AV15" s="7">
        <v>1</v>
      </c>
      <c r="AW15" s="7">
        <v>0</v>
      </c>
      <c r="AX15" s="7">
        <v>0</v>
      </c>
      <c r="AY15" s="7">
        <v>0</v>
      </c>
      <c r="AZ15" s="7">
        <v>1</v>
      </c>
      <c r="BA15" s="7">
        <v>1</v>
      </c>
      <c r="BB15" s="7">
        <v>0</v>
      </c>
      <c r="BC15" s="7">
        <v>1</v>
      </c>
      <c r="BD15" s="7">
        <v>1</v>
      </c>
    </row>
    <row r="16" spans="1:56" ht="96.75" customHeight="1">
      <c r="A16" s="4">
        <v>4</v>
      </c>
      <c r="B16" s="4" t="s">
        <v>70</v>
      </c>
      <c r="C16" s="8">
        <f t="shared" si="40"/>
        <v>40.040000000000006</v>
      </c>
      <c r="D16" s="8">
        <f t="shared" si="41"/>
        <v>40.040000000000006</v>
      </c>
      <c r="E16" s="8">
        <f t="shared" si="42"/>
        <v>40.040000000000006</v>
      </c>
      <c r="F16" s="5">
        <f t="shared" si="1"/>
        <v>11.149999999999999</v>
      </c>
      <c r="G16" s="7">
        <v>1</v>
      </c>
      <c r="H16" s="7">
        <v>1</v>
      </c>
      <c r="I16" s="7">
        <v>1</v>
      </c>
      <c r="J16" s="7">
        <v>0</v>
      </c>
      <c r="K16" s="7">
        <v>1</v>
      </c>
      <c r="L16" s="7">
        <v>0.6</v>
      </c>
      <c r="M16" s="7">
        <v>1</v>
      </c>
      <c r="N16" s="7">
        <v>1</v>
      </c>
      <c r="O16" s="7">
        <v>0.3</v>
      </c>
      <c r="P16" s="7">
        <v>1</v>
      </c>
      <c r="Q16" s="7">
        <v>1</v>
      </c>
      <c r="R16" s="7">
        <v>0.3</v>
      </c>
      <c r="S16" s="7">
        <v>0</v>
      </c>
      <c r="T16" s="7">
        <v>0.95</v>
      </c>
      <c r="U16" s="7">
        <v>1</v>
      </c>
      <c r="V16" s="5">
        <f t="shared" si="9"/>
        <v>7.95</v>
      </c>
      <c r="W16" s="7">
        <v>1</v>
      </c>
      <c r="X16" s="7">
        <v>1</v>
      </c>
      <c r="Y16" s="7">
        <v>0.99</v>
      </c>
      <c r="Z16" s="7">
        <v>0.98</v>
      </c>
      <c r="AA16" s="7">
        <v>0.98</v>
      </c>
      <c r="AB16" s="7">
        <v>1</v>
      </c>
      <c r="AC16" s="7">
        <v>1</v>
      </c>
      <c r="AD16" s="7">
        <v>1</v>
      </c>
      <c r="AE16" s="5">
        <f t="shared" si="16"/>
        <v>1.95</v>
      </c>
      <c r="AF16" s="7">
        <v>0.98</v>
      </c>
      <c r="AG16" s="7">
        <v>0.97</v>
      </c>
      <c r="AH16" s="5">
        <f t="shared" si="17"/>
        <v>2.94</v>
      </c>
      <c r="AI16" s="7">
        <v>0.96</v>
      </c>
      <c r="AJ16" s="7">
        <v>1</v>
      </c>
      <c r="AK16" s="7">
        <v>0.98</v>
      </c>
      <c r="AL16" s="5">
        <f t="shared" si="21"/>
        <v>16.050000000000004</v>
      </c>
      <c r="AM16" s="7">
        <v>0.98</v>
      </c>
      <c r="AN16" s="7">
        <v>0.96</v>
      </c>
      <c r="AO16" s="7">
        <v>0.98</v>
      </c>
      <c r="AP16" s="7">
        <v>0.61</v>
      </c>
      <c r="AQ16" s="7">
        <v>0.96</v>
      </c>
      <c r="AR16" s="7">
        <v>0.96</v>
      </c>
      <c r="AS16" s="7">
        <v>0.96</v>
      </c>
      <c r="AT16" s="7">
        <v>0.96</v>
      </c>
      <c r="AU16" s="7">
        <v>1</v>
      </c>
      <c r="AV16" s="7">
        <v>0.98</v>
      </c>
      <c r="AW16" s="7">
        <v>0.96</v>
      </c>
      <c r="AX16" s="7">
        <v>0.96</v>
      </c>
      <c r="AY16" s="7">
        <v>0.96</v>
      </c>
      <c r="AZ16" s="7">
        <v>0</v>
      </c>
      <c r="BA16" s="7">
        <v>1</v>
      </c>
      <c r="BB16" s="7">
        <v>0.96</v>
      </c>
      <c r="BC16" s="7">
        <v>0.96</v>
      </c>
      <c r="BD16" s="7">
        <v>0.9</v>
      </c>
    </row>
    <row r="17" spans="1:56" ht="96" customHeight="1">
      <c r="A17" s="4">
        <v>5</v>
      </c>
      <c r="B17" s="4" t="s">
        <v>71</v>
      </c>
      <c r="C17" s="8">
        <f t="shared" si="40"/>
        <v>30</v>
      </c>
      <c r="D17" s="8">
        <f t="shared" si="41"/>
        <v>30</v>
      </c>
      <c r="E17" s="8">
        <f t="shared" si="42"/>
        <v>30</v>
      </c>
      <c r="F17" s="5">
        <f t="shared" si="1"/>
        <v>11.68</v>
      </c>
      <c r="G17" s="7">
        <v>1</v>
      </c>
      <c r="H17" s="7">
        <v>1</v>
      </c>
      <c r="I17" s="7">
        <v>1</v>
      </c>
      <c r="J17" s="7">
        <v>0</v>
      </c>
      <c r="K17" s="7">
        <v>1</v>
      </c>
      <c r="L17" s="7">
        <v>0.89</v>
      </c>
      <c r="M17" s="7">
        <v>1</v>
      </c>
      <c r="N17" s="7">
        <v>1</v>
      </c>
      <c r="O17" s="7">
        <v>0.4</v>
      </c>
      <c r="P17" s="7">
        <v>1</v>
      </c>
      <c r="Q17" s="7">
        <v>1</v>
      </c>
      <c r="R17" s="7">
        <v>0.4</v>
      </c>
      <c r="S17" s="7">
        <v>0</v>
      </c>
      <c r="T17" s="7">
        <v>0.99</v>
      </c>
      <c r="U17" s="7">
        <v>1</v>
      </c>
      <c r="V17" s="5">
        <f t="shared" si="9"/>
        <v>7.89</v>
      </c>
      <c r="W17" s="7">
        <v>1</v>
      </c>
      <c r="X17" s="7">
        <v>1</v>
      </c>
      <c r="Y17" s="7">
        <v>1</v>
      </c>
      <c r="Z17" s="7">
        <v>0.96</v>
      </c>
      <c r="AA17" s="7">
        <v>0.93</v>
      </c>
      <c r="AB17" s="7">
        <v>1</v>
      </c>
      <c r="AC17" s="7">
        <v>1</v>
      </c>
      <c r="AD17" s="7">
        <v>1</v>
      </c>
      <c r="AE17" s="5">
        <f t="shared" si="16"/>
        <v>0</v>
      </c>
      <c r="AF17" s="7">
        <v>0</v>
      </c>
      <c r="AG17" s="7">
        <v>0</v>
      </c>
      <c r="AH17" s="5">
        <f t="shared" si="17"/>
        <v>2.96</v>
      </c>
      <c r="AI17" s="7">
        <v>1</v>
      </c>
      <c r="AJ17" s="7">
        <v>1</v>
      </c>
      <c r="AK17" s="7">
        <v>0.96</v>
      </c>
      <c r="AL17" s="5">
        <f t="shared" si="21"/>
        <v>7.47</v>
      </c>
      <c r="AM17" s="7">
        <v>0</v>
      </c>
      <c r="AN17" s="7">
        <v>1</v>
      </c>
      <c r="AO17" s="7">
        <v>0</v>
      </c>
      <c r="AP17" s="7">
        <v>0</v>
      </c>
      <c r="AQ17" s="7">
        <v>1</v>
      </c>
      <c r="AR17" s="7">
        <v>0</v>
      </c>
      <c r="AS17" s="7">
        <v>0</v>
      </c>
      <c r="AT17" s="7">
        <v>0</v>
      </c>
      <c r="AU17" s="7">
        <v>0.5</v>
      </c>
      <c r="AV17" s="7">
        <v>1</v>
      </c>
      <c r="AW17" s="7">
        <v>0</v>
      </c>
      <c r="AX17" s="7">
        <v>0</v>
      </c>
      <c r="AY17" s="7">
        <v>0</v>
      </c>
      <c r="AZ17" s="7">
        <v>1</v>
      </c>
      <c r="BA17" s="7">
        <v>1</v>
      </c>
      <c r="BB17" s="7">
        <v>0</v>
      </c>
      <c r="BC17" s="7">
        <v>0.97</v>
      </c>
      <c r="BD17" s="7">
        <v>1</v>
      </c>
    </row>
    <row r="18" spans="1:56" ht="78.75" customHeight="1">
      <c r="A18" s="4">
        <v>6</v>
      </c>
      <c r="B18" s="4" t="s">
        <v>72</v>
      </c>
      <c r="C18" s="8">
        <f t="shared" si="40"/>
        <v>39.65</v>
      </c>
      <c r="D18" s="8">
        <f t="shared" si="41"/>
        <v>39.65</v>
      </c>
      <c r="E18" s="8">
        <f t="shared" si="42"/>
        <v>39.65</v>
      </c>
      <c r="F18" s="5">
        <f t="shared" si="1"/>
        <v>9.75</v>
      </c>
      <c r="G18" s="7">
        <v>1</v>
      </c>
      <c r="H18" s="7">
        <v>1</v>
      </c>
      <c r="I18" s="7">
        <v>0</v>
      </c>
      <c r="J18" s="7">
        <v>0</v>
      </c>
      <c r="K18" s="7">
        <v>1</v>
      </c>
      <c r="L18" s="7">
        <v>0.95</v>
      </c>
      <c r="M18" s="7">
        <v>1</v>
      </c>
      <c r="N18" s="7">
        <v>1</v>
      </c>
      <c r="O18" s="7">
        <v>0.4</v>
      </c>
      <c r="P18" s="7">
        <v>1</v>
      </c>
      <c r="Q18" s="7">
        <v>0</v>
      </c>
      <c r="R18" s="7">
        <v>0.4</v>
      </c>
      <c r="S18" s="7">
        <v>0</v>
      </c>
      <c r="T18" s="7">
        <v>1</v>
      </c>
      <c r="U18" s="7">
        <v>1</v>
      </c>
      <c r="V18" s="5">
        <f t="shared" si="9"/>
        <v>7.9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0.9</v>
      </c>
      <c r="AC18" s="7">
        <v>1</v>
      </c>
      <c r="AD18" s="7">
        <v>1</v>
      </c>
      <c r="AE18" s="5">
        <f t="shared" si="16"/>
        <v>2</v>
      </c>
      <c r="AF18" s="7">
        <v>1</v>
      </c>
      <c r="AG18" s="7">
        <v>1</v>
      </c>
      <c r="AH18" s="5">
        <f t="shared" si="17"/>
        <v>3</v>
      </c>
      <c r="AI18" s="7">
        <v>1</v>
      </c>
      <c r="AJ18" s="7">
        <v>1</v>
      </c>
      <c r="AK18" s="7">
        <v>1</v>
      </c>
      <c r="AL18" s="5">
        <f t="shared" si="21"/>
        <v>17</v>
      </c>
      <c r="AM18" s="7">
        <v>1</v>
      </c>
      <c r="AN18" s="7">
        <v>1</v>
      </c>
      <c r="AO18" s="7">
        <v>1</v>
      </c>
      <c r="AP18" s="7">
        <v>1</v>
      </c>
      <c r="AQ18" s="7">
        <v>1</v>
      </c>
      <c r="AR18" s="7">
        <v>1</v>
      </c>
      <c r="AS18" s="7">
        <v>1</v>
      </c>
      <c r="AT18" s="7">
        <v>1</v>
      </c>
      <c r="AU18" s="7">
        <v>1</v>
      </c>
      <c r="AV18" s="7">
        <v>1</v>
      </c>
      <c r="AW18" s="7">
        <v>1</v>
      </c>
      <c r="AX18" s="7">
        <v>1</v>
      </c>
      <c r="AY18" s="7">
        <v>1</v>
      </c>
      <c r="AZ18" s="7">
        <v>0</v>
      </c>
      <c r="BA18" s="7">
        <v>1</v>
      </c>
      <c r="BB18" s="7">
        <v>1</v>
      </c>
      <c r="BC18" s="7">
        <v>1</v>
      </c>
      <c r="BD18" s="7">
        <v>1</v>
      </c>
    </row>
    <row r="19" spans="1:56" ht="96" customHeight="1">
      <c r="A19" s="4">
        <v>7</v>
      </c>
      <c r="B19" s="4" t="s">
        <v>73</v>
      </c>
      <c r="C19" s="8">
        <f t="shared" si="40"/>
        <v>29.96</v>
      </c>
      <c r="D19" s="8">
        <f t="shared" si="41"/>
        <v>29.96</v>
      </c>
      <c r="E19" s="8">
        <f t="shared" si="42"/>
        <v>29.96</v>
      </c>
      <c r="F19" s="5">
        <f t="shared" si="1"/>
        <v>10.790000000000003</v>
      </c>
      <c r="G19" s="7">
        <v>1</v>
      </c>
      <c r="H19" s="7">
        <v>1</v>
      </c>
      <c r="I19" s="7">
        <v>1</v>
      </c>
      <c r="J19" s="7">
        <v>0</v>
      </c>
      <c r="K19" s="7">
        <v>1</v>
      </c>
      <c r="L19" s="7">
        <v>0.78</v>
      </c>
      <c r="M19" s="7">
        <v>0.65</v>
      </c>
      <c r="N19" s="7">
        <v>1</v>
      </c>
      <c r="O19" s="7">
        <v>0.4</v>
      </c>
      <c r="P19" s="7">
        <v>1</v>
      </c>
      <c r="Q19" s="7">
        <v>0.86</v>
      </c>
      <c r="R19" s="7">
        <v>0.3</v>
      </c>
      <c r="S19" s="7">
        <v>0</v>
      </c>
      <c r="T19" s="7">
        <v>0.8</v>
      </c>
      <c r="U19" s="7">
        <v>1</v>
      </c>
      <c r="V19" s="5">
        <f t="shared" si="9"/>
        <v>6.46</v>
      </c>
      <c r="W19" s="7">
        <v>0.8</v>
      </c>
      <c r="X19" s="7">
        <v>0.6</v>
      </c>
      <c r="Y19" s="7">
        <v>1</v>
      </c>
      <c r="Z19" s="7">
        <v>0.96</v>
      </c>
      <c r="AA19" s="7">
        <v>0.8</v>
      </c>
      <c r="AB19" s="7">
        <v>0.5</v>
      </c>
      <c r="AC19" s="7">
        <v>0.8</v>
      </c>
      <c r="AD19" s="7">
        <v>1</v>
      </c>
      <c r="AE19" s="5">
        <f t="shared" si="16"/>
        <v>0</v>
      </c>
      <c r="AF19" s="7">
        <v>0</v>
      </c>
      <c r="AG19" s="7">
        <v>0</v>
      </c>
      <c r="AH19" s="5">
        <f t="shared" si="17"/>
        <v>2.5</v>
      </c>
      <c r="AI19" s="7">
        <v>1</v>
      </c>
      <c r="AJ19" s="7">
        <v>0.5</v>
      </c>
      <c r="AK19" s="7">
        <v>1</v>
      </c>
      <c r="AL19" s="5">
        <f t="shared" si="21"/>
        <v>10.209999999999999</v>
      </c>
      <c r="AM19" s="7">
        <v>1</v>
      </c>
      <c r="AN19" s="7">
        <v>1</v>
      </c>
      <c r="AO19" s="7">
        <v>0.8</v>
      </c>
      <c r="AP19" s="7">
        <v>0.7</v>
      </c>
      <c r="AQ19" s="7">
        <v>1</v>
      </c>
      <c r="AR19" s="7">
        <v>0</v>
      </c>
      <c r="AS19" s="7">
        <v>0</v>
      </c>
      <c r="AT19" s="7">
        <v>0</v>
      </c>
      <c r="AU19" s="7">
        <v>0</v>
      </c>
      <c r="AV19" s="7">
        <v>1</v>
      </c>
      <c r="AW19" s="7">
        <v>0.96</v>
      </c>
      <c r="AX19" s="7">
        <v>0.85</v>
      </c>
      <c r="AY19" s="7">
        <v>0</v>
      </c>
      <c r="AZ19" s="7">
        <v>0</v>
      </c>
      <c r="BA19" s="7">
        <v>1</v>
      </c>
      <c r="BB19" s="7">
        <v>0</v>
      </c>
      <c r="BC19" s="7">
        <v>1</v>
      </c>
      <c r="BD19" s="7">
        <v>0.9</v>
      </c>
    </row>
    <row r="20" spans="1:56" ht="81" customHeight="1">
      <c r="A20" s="4">
        <v>8</v>
      </c>
      <c r="B20" s="4" t="s">
        <v>74</v>
      </c>
      <c r="C20" s="8">
        <f t="shared" si="40"/>
        <v>40.450000000000003</v>
      </c>
      <c r="D20" s="8">
        <f t="shared" si="41"/>
        <v>40.450000000000003</v>
      </c>
      <c r="E20" s="8">
        <f t="shared" si="42"/>
        <v>40.450000000000003</v>
      </c>
      <c r="F20" s="5">
        <f t="shared" si="1"/>
        <v>11.55</v>
      </c>
      <c r="G20" s="7">
        <v>1</v>
      </c>
      <c r="H20" s="7">
        <v>1</v>
      </c>
      <c r="I20" s="7">
        <v>1</v>
      </c>
      <c r="J20" s="7">
        <v>0</v>
      </c>
      <c r="K20" s="7">
        <v>1</v>
      </c>
      <c r="L20" s="7">
        <v>0.75</v>
      </c>
      <c r="M20" s="7">
        <v>1</v>
      </c>
      <c r="N20" s="7">
        <v>1</v>
      </c>
      <c r="O20" s="7">
        <v>0.4</v>
      </c>
      <c r="P20" s="7">
        <v>1</v>
      </c>
      <c r="Q20" s="7">
        <v>1</v>
      </c>
      <c r="R20" s="7">
        <v>0.4</v>
      </c>
      <c r="S20" s="7">
        <v>0</v>
      </c>
      <c r="T20" s="7">
        <v>1</v>
      </c>
      <c r="U20" s="7">
        <v>1</v>
      </c>
      <c r="V20" s="5">
        <f t="shared" si="9"/>
        <v>6.9</v>
      </c>
      <c r="W20" s="7">
        <v>1</v>
      </c>
      <c r="X20" s="7">
        <v>0</v>
      </c>
      <c r="Y20" s="7">
        <v>1</v>
      </c>
      <c r="Z20" s="7">
        <v>1</v>
      </c>
      <c r="AA20" s="7">
        <v>1</v>
      </c>
      <c r="AB20" s="7">
        <v>0.9</v>
      </c>
      <c r="AC20" s="7">
        <v>1</v>
      </c>
      <c r="AD20" s="7">
        <v>1</v>
      </c>
      <c r="AE20" s="5">
        <f t="shared" si="16"/>
        <v>2</v>
      </c>
      <c r="AF20" s="7">
        <v>1</v>
      </c>
      <c r="AG20" s="7">
        <v>1</v>
      </c>
      <c r="AH20" s="5">
        <f t="shared" si="17"/>
        <v>3</v>
      </c>
      <c r="AI20" s="7">
        <v>1</v>
      </c>
      <c r="AJ20" s="7">
        <v>1</v>
      </c>
      <c r="AK20" s="7">
        <v>1</v>
      </c>
      <c r="AL20" s="5">
        <f t="shared" si="21"/>
        <v>17</v>
      </c>
      <c r="AM20" s="7">
        <v>1</v>
      </c>
      <c r="AN20" s="7">
        <v>1</v>
      </c>
      <c r="AO20" s="7">
        <v>1</v>
      </c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7">
        <v>1</v>
      </c>
      <c r="AV20" s="7">
        <v>1</v>
      </c>
      <c r="AW20" s="7">
        <v>1</v>
      </c>
      <c r="AX20" s="7">
        <v>1</v>
      </c>
      <c r="AY20" s="7">
        <v>1</v>
      </c>
      <c r="AZ20" s="7">
        <v>0</v>
      </c>
      <c r="BA20" s="7">
        <v>1</v>
      </c>
      <c r="BB20" s="7">
        <v>1</v>
      </c>
      <c r="BC20" s="7">
        <v>1</v>
      </c>
      <c r="BD20" s="7">
        <v>1</v>
      </c>
    </row>
    <row r="21" spans="1:56" ht="81" customHeight="1">
      <c r="A21" s="4">
        <v>9</v>
      </c>
      <c r="B21" s="4" t="s">
        <v>75</v>
      </c>
      <c r="C21" s="8">
        <f t="shared" si="40"/>
        <v>29.92</v>
      </c>
      <c r="D21" s="8">
        <f t="shared" si="41"/>
        <v>29.92</v>
      </c>
      <c r="E21" s="8">
        <f t="shared" si="42"/>
        <v>29.92</v>
      </c>
      <c r="F21" s="5">
        <f t="shared" si="1"/>
        <v>11.41</v>
      </c>
      <c r="G21" s="7">
        <v>1</v>
      </c>
      <c r="H21" s="7">
        <v>1</v>
      </c>
      <c r="I21" s="7">
        <v>1</v>
      </c>
      <c r="J21" s="7">
        <v>0</v>
      </c>
      <c r="K21" s="7">
        <v>1</v>
      </c>
      <c r="L21" s="7">
        <v>0.8</v>
      </c>
      <c r="M21" s="7">
        <v>0.95</v>
      </c>
      <c r="N21" s="7">
        <v>1</v>
      </c>
      <c r="O21" s="7">
        <v>0.4</v>
      </c>
      <c r="P21" s="7">
        <v>1</v>
      </c>
      <c r="Q21" s="7">
        <v>1</v>
      </c>
      <c r="R21" s="7">
        <v>0.4</v>
      </c>
      <c r="S21" s="7">
        <v>0</v>
      </c>
      <c r="T21" s="7">
        <v>0.86</v>
      </c>
      <c r="U21" s="7">
        <v>1</v>
      </c>
      <c r="V21" s="5">
        <f t="shared" si="9"/>
        <v>7.76</v>
      </c>
      <c r="W21" s="7">
        <v>1</v>
      </c>
      <c r="X21" s="7">
        <v>1</v>
      </c>
      <c r="Y21" s="7">
        <v>0.96</v>
      </c>
      <c r="Z21" s="7">
        <v>1</v>
      </c>
      <c r="AA21" s="7">
        <v>1</v>
      </c>
      <c r="AB21" s="7">
        <v>0.8</v>
      </c>
      <c r="AC21" s="7">
        <v>1</v>
      </c>
      <c r="AD21" s="7">
        <v>1</v>
      </c>
      <c r="AE21" s="5">
        <f t="shared" si="16"/>
        <v>0</v>
      </c>
      <c r="AF21" s="7">
        <v>0</v>
      </c>
      <c r="AG21" s="7">
        <v>0</v>
      </c>
      <c r="AH21" s="5">
        <f t="shared" si="17"/>
        <v>2.29</v>
      </c>
      <c r="AI21" s="7">
        <v>0.99</v>
      </c>
      <c r="AJ21" s="7">
        <v>0.8</v>
      </c>
      <c r="AK21" s="7">
        <v>0.5</v>
      </c>
      <c r="AL21" s="5">
        <f t="shared" si="21"/>
        <v>8.4600000000000009</v>
      </c>
      <c r="AM21" s="7">
        <v>0</v>
      </c>
      <c r="AN21" s="7">
        <v>0.96</v>
      </c>
      <c r="AO21" s="7">
        <v>0</v>
      </c>
      <c r="AP21" s="7">
        <v>0.6</v>
      </c>
      <c r="AQ21" s="7">
        <v>0.98</v>
      </c>
      <c r="AR21" s="7">
        <v>0</v>
      </c>
      <c r="AS21" s="7">
        <v>0</v>
      </c>
      <c r="AT21" s="7">
        <v>0</v>
      </c>
      <c r="AU21" s="7">
        <v>1</v>
      </c>
      <c r="AV21" s="7">
        <v>0.95</v>
      </c>
      <c r="AW21" s="7">
        <v>0</v>
      </c>
      <c r="AX21" s="7">
        <v>0</v>
      </c>
      <c r="AY21" s="7">
        <v>0</v>
      </c>
      <c r="AZ21" s="7">
        <v>0.99</v>
      </c>
      <c r="BA21" s="7">
        <v>1</v>
      </c>
      <c r="BB21" s="7">
        <v>0</v>
      </c>
      <c r="BC21" s="7">
        <v>1</v>
      </c>
      <c r="BD21" s="7">
        <v>0.98</v>
      </c>
    </row>
    <row r="22" spans="1:56" ht="80.25" customHeight="1">
      <c r="A22" s="4">
        <v>10</v>
      </c>
      <c r="B22" s="4" t="s">
        <v>76</v>
      </c>
      <c r="C22" s="8">
        <f t="shared" si="40"/>
        <v>37.799999999999997</v>
      </c>
      <c r="D22" s="8">
        <f t="shared" si="41"/>
        <v>37.799999999999997</v>
      </c>
      <c r="E22" s="8">
        <f t="shared" si="42"/>
        <v>37.799999999999997</v>
      </c>
      <c r="F22" s="5">
        <f t="shared" si="1"/>
        <v>10.6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0.8</v>
      </c>
      <c r="M22" s="7">
        <v>1</v>
      </c>
      <c r="N22" s="7">
        <v>1</v>
      </c>
      <c r="O22" s="7">
        <v>0.4</v>
      </c>
      <c r="P22" s="7">
        <v>1</v>
      </c>
      <c r="Q22" s="7">
        <v>1</v>
      </c>
      <c r="R22" s="7">
        <v>0.4</v>
      </c>
      <c r="S22" s="7">
        <v>0</v>
      </c>
      <c r="T22" s="7">
        <v>1</v>
      </c>
      <c r="U22" s="7">
        <v>1</v>
      </c>
      <c r="V22" s="5">
        <f t="shared" si="9"/>
        <v>6.2</v>
      </c>
      <c r="W22" s="7">
        <v>1</v>
      </c>
      <c r="X22" s="7">
        <v>0</v>
      </c>
      <c r="Y22" s="7">
        <v>1</v>
      </c>
      <c r="Z22" s="7">
        <v>0.7</v>
      </c>
      <c r="AA22" s="7">
        <v>1</v>
      </c>
      <c r="AB22" s="7">
        <v>1</v>
      </c>
      <c r="AC22" s="7">
        <v>1</v>
      </c>
      <c r="AD22" s="7">
        <v>0.5</v>
      </c>
      <c r="AE22" s="5">
        <f t="shared" si="16"/>
        <v>2</v>
      </c>
      <c r="AF22" s="7">
        <v>1</v>
      </c>
      <c r="AG22" s="7">
        <v>1</v>
      </c>
      <c r="AH22" s="5">
        <f t="shared" si="17"/>
        <v>2</v>
      </c>
      <c r="AI22" s="7">
        <v>1</v>
      </c>
      <c r="AJ22" s="7">
        <v>0</v>
      </c>
      <c r="AK22" s="7">
        <v>1</v>
      </c>
      <c r="AL22" s="5">
        <f t="shared" si="21"/>
        <v>17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0</v>
      </c>
      <c r="BA22" s="7">
        <v>1</v>
      </c>
      <c r="BB22" s="7">
        <v>1</v>
      </c>
      <c r="BC22" s="7">
        <v>1</v>
      </c>
      <c r="BD22" s="7">
        <v>1</v>
      </c>
    </row>
    <row r="23" spans="1:56" ht="79.5" customHeight="1">
      <c r="A23" s="4">
        <v>11</v>
      </c>
      <c r="B23" s="4" t="s">
        <v>77</v>
      </c>
      <c r="C23" s="8">
        <f t="shared" si="40"/>
        <v>36.86</v>
      </c>
      <c r="D23" s="8">
        <f t="shared" si="41"/>
        <v>36.86</v>
      </c>
      <c r="E23" s="8">
        <f t="shared" si="42"/>
        <v>36.86</v>
      </c>
      <c r="F23" s="5">
        <f t="shared" si="1"/>
        <v>9.9499999999999993</v>
      </c>
      <c r="G23" s="7">
        <v>0</v>
      </c>
      <c r="H23" s="7">
        <v>1</v>
      </c>
      <c r="I23" s="7">
        <v>1</v>
      </c>
      <c r="J23" s="7">
        <v>0</v>
      </c>
      <c r="K23" s="7">
        <v>1</v>
      </c>
      <c r="L23" s="7">
        <v>0.75</v>
      </c>
      <c r="M23" s="7">
        <v>1</v>
      </c>
      <c r="N23" s="7">
        <v>1</v>
      </c>
      <c r="O23" s="7">
        <v>0.1</v>
      </c>
      <c r="P23" s="7">
        <v>1</v>
      </c>
      <c r="Q23" s="7">
        <v>1</v>
      </c>
      <c r="R23" s="7">
        <v>0.1</v>
      </c>
      <c r="S23" s="7">
        <v>0</v>
      </c>
      <c r="T23" s="7">
        <v>1</v>
      </c>
      <c r="U23" s="7">
        <v>1</v>
      </c>
      <c r="V23" s="5">
        <f t="shared" si="9"/>
        <v>6.9</v>
      </c>
      <c r="W23" s="7">
        <v>1</v>
      </c>
      <c r="X23" s="7">
        <v>0</v>
      </c>
      <c r="Y23" s="7">
        <v>1</v>
      </c>
      <c r="Z23" s="7">
        <v>1</v>
      </c>
      <c r="AA23" s="7">
        <v>1</v>
      </c>
      <c r="AB23" s="7">
        <v>0.9</v>
      </c>
      <c r="AC23" s="7">
        <v>1</v>
      </c>
      <c r="AD23" s="7">
        <v>1</v>
      </c>
      <c r="AE23" s="5">
        <f t="shared" si="16"/>
        <v>2</v>
      </c>
      <c r="AF23" s="7">
        <v>1</v>
      </c>
      <c r="AG23" s="7">
        <v>1</v>
      </c>
      <c r="AH23" s="5">
        <f t="shared" si="17"/>
        <v>2</v>
      </c>
      <c r="AI23" s="7">
        <v>1</v>
      </c>
      <c r="AJ23" s="7">
        <v>0</v>
      </c>
      <c r="AK23" s="7">
        <v>1</v>
      </c>
      <c r="AL23" s="5">
        <f t="shared" si="21"/>
        <v>16.009999999999998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>
        <v>1</v>
      </c>
      <c r="AT23" s="7">
        <v>1</v>
      </c>
      <c r="AU23" s="7">
        <v>0.01</v>
      </c>
      <c r="AV23" s="7">
        <v>1</v>
      </c>
      <c r="AW23" s="7">
        <v>1</v>
      </c>
      <c r="AX23" s="7">
        <v>1</v>
      </c>
      <c r="AY23" s="7">
        <v>1</v>
      </c>
      <c r="AZ23" s="7">
        <v>0</v>
      </c>
      <c r="BA23" s="7">
        <v>1</v>
      </c>
      <c r="BB23" s="7">
        <v>1</v>
      </c>
      <c r="BC23" s="7">
        <v>1</v>
      </c>
      <c r="BD23" s="7">
        <v>1</v>
      </c>
    </row>
    <row r="24" spans="1:56" ht="81" customHeight="1">
      <c r="A24" s="4">
        <v>12</v>
      </c>
      <c r="B24" s="4" t="s">
        <v>78</v>
      </c>
      <c r="C24" s="8">
        <f t="shared" si="40"/>
        <v>38.650000000000006</v>
      </c>
      <c r="D24" s="8">
        <f t="shared" si="41"/>
        <v>38.650000000000006</v>
      </c>
      <c r="E24" s="8">
        <f t="shared" si="42"/>
        <v>38.650000000000006</v>
      </c>
      <c r="F24" s="5">
        <f t="shared" si="1"/>
        <v>10.55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0.95</v>
      </c>
      <c r="M24" s="7">
        <v>1</v>
      </c>
      <c r="N24" s="7">
        <v>1</v>
      </c>
      <c r="O24" s="7">
        <v>0.3</v>
      </c>
      <c r="P24" s="7">
        <v>1</v>
      </c>
      <c r="Q24" s="7">
        <v>1</v>
      </c>
      <c r="R24" s="7">
        <v>0.3</v>
      </c>
      <c r="S24" s="7">
        <v>0</v>
      </c>
      <c r="T24" s="7">
        <v>1</v>
      </c>
      <c r="U24" s="7">
        <v>1</v>
      </c>
      <c r="V24" s="5">
        <f t="shared" si="9"/>
        <v>7.4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0.9</v>
      </c>
      <c r="AC24" s="7">
        <v>1</v>
      </c>
      <c r="AD24" s="7">
        <v>0.5</v>
      </c>
      <c r="AE24" s="5">
        <f t="shared" si="16"/>
        <v>2</v>
      </c>
      <c r="AF24" s="7">
        <v>1</v>
      </c>
      <c r="AG24" s="7">
        <v>1</v>
      </c>
      <c r="AH24" s="5">
        <f t="shared" si="17"/>
        <v>2.2000000000000002</v>
      </c>
      <c r="AI24" s="7">
        <v>1</v>
      </c>
      <c r="AJ24" s="7">
        <v>0.2</v>
      </c>
      <c r="AK24" s="7">
        <v>1</v>
      </c>
      <c r="AL24" s="5">
        <f t="shared" si="21"/>
        <v>16.5</v>
      </c>
      <c r="AM24" s="7">
        <v>1</v>
      </c>
      <c r="AN24" s="7">
        <v>1</v>
      </c>
      <c r="AO24" s="7">
        <v>1</v>
      </c>
      <c r="AP24" s="7">
        <v>1</v>
      </c>
      <c r="AQ24" s="7">
        <v>0.75</v>
      </c>
      <c r="AR24" s="7">
        <v>1</v>
      </c>
      <c r="AS24" s="7">
        <v>1</v>
      </c>
      <c r="AT24" s="7">
        <v>1</v>
      </c>
      <c r="AU24" s="7">
        <v>1</v>
      </c>
      <c r="AV24" s="7">
        <v>1</v>
      </c>
      <c r="AW24" s="7">
        <v>1</v>
      </c>
      <c r="AX24" s="7">
        <v>1</v>
      </c>
      <c r="AY24" s="7">
        <v>1</v>
      </c>
      <c r="AZ24" s="7">
        <v>0</v>
      </c>
      <c r="BA24" s="7">
        <v>1</v>
      </c>
      <c r="BB24" s="7">
        <v>1</v>
      </c>
      <c r="BC24" s="7">
        <v>0.75</v>
      </c>
      <c r="BD24" s="7">
        <v>1</v>
      </c>
    </row>
    <row r="25" spans="1:56" ht="82.5" customHeight="1">
      <c r="A25" s="4">
        <v>13</v>
      </c>
      <c r="B25" s="4" t="s">
        <v>79</v>
      </c>
      <c r="C25" s="8">
        <f t="shared" si="40"/>
        <v>37.799999999999997</v>
      </c>
      <c r="D25" s="8">
        <f t="shared" si="41"/>
        <v>37.799999999999997</v>
      </c>
      <c r="E25" s="8">
        <f t="shared" si="42"/>
        <v>37.799999999999997</v>
      </c>
      <c r="F25" s="5">
        <f t="shared" si="1"/>
        <v>11.6</v>
      </c>
      <c r="G25" s="7">
        <v>1</v>
      </c>
      <c r="H25" s="7">
        <v>1</v>
      </c>
      <c r="I25" s="7">
        <v>1</v>
      </c>
      <c r="J25" s="7">
        <v>0</v>
      </c>
      <c r="K25" s="7">
        <v>1</v>
      </c>
      <c r="L25" s="7">
        <v>0.8</v>
      </c>
      <c r="M25" s="7">
        <v>1</v>
      </c>
      <c r="N25" s="7">
        <v>1</v>
      </c>
      <c r="O25" s="7">
        <v>0.4</v>
      </c>
      <c r="P25" s="7">
        <v>1</v>
      </c>
      <c r="Q25" s="7">
        <v>1</v>
      </c>
      <c r="R25" s="7">
        <v>0.4</v>
      </c>
      <c r="S25" s="7">
        <v>0</v>
      </c>
      <c r="T25" s="7">
        <v>1</v>
      </c>
      <c r="U25" s="7">
        <v>1</v>
      </c>
      <c r="V25" s="5">
        <f t="shared" si="9"/>
        <v>4.8</v>
      </c>
      <c r="W25" s="7">
        <v>0.5</v>
      </c>
      <c r="X25" s="7">
        <v>0</v>
      </c>
      <c r="Y25" s="7">
        <v>1</v>
      </c>
      <c r="Z25" s="7">
        <v>0.9</v>
      </c>
      <c r="AA25" s="7">
        <v>1</v>
      </c>
      <c r="AB25" s="7">
        <v>0.9</v>
      </c>
      <c r="AC25" s="7">
        <v>0</v>
      </c>
      <c r="AD25" s="7">
        <v>0.5</v>
      </c>
      <c r="AE25" s="5">
        <f t="shared" si="16"/>
        <v>2</v>
      </c>
      <c r="AF25" s="7">
        <v>1</v>
      </c>
      <c r="AG25" s="7">
        <v>1</v>
      </c>
      <c r="AH25" s="5">
        <f t="shared" si="17"/>
        <v>2.9</v>
      </c>
      <c r="AI25" s="7">
        <v>1</v>
      </c>
      <c r="AJ25" s="7">
        <v>0.9</v>
      </c>
      <c r="AK25" s="7">
        <v>1</v>
      </c>
      <c r="AL25" s="5">
        <f t="shared" si="21"/>
        <v>16.5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7">
        <v>0.5</v>
      </c>
      <c r="AV25" s="7">
        <v>1</v>
      </c>
      <c r="AW25" s="7">
        <v>1</v>
      </c>
      <c r="AX25" s="7">
        <v>1</v>
      </c>
      <c r="AY25" s="7">
        <v>1</v>
      </c>
      <c r="AZ25" s="7">
        <v>0</v>
      </c>
      <c r="BA25" s="7">
        <v>1</v>
      </c>
      <c r="BB25" s="7">
        <v>1</v>
      </c>
      <c r="BC25" s="7">
        <v>1</v>
      </c>
      <c r="BD25" s="7">
        <v>1</v>
      </c>
    </row>
    <row r="26" spans="1:56" ht="78.75" customHeight="1">
      <c r="A26" s="4">
        <v>14</v>
      </c>
      <c r="B26" s="4" t="s">
        <v>80</v>
      </c>
      <c r="C26" s="8">
        <f t="shared" si="40"/>
        <v>29.18</v>
      </c>
      <c r="D26" s="8">
        <f t="shared" si="41"/>
        <v>29.18</v>
      </c>
      <c r="E26" s="8">
        <f t="shared" si="42"/>
        <v>29.18</v>
      </c>
      <c r="F26" s="5">
        <f t="shared" si="1"/>
        <v>10.4</v>
      </c>
      <c r="G26" s="7">
        <v>0.8</v>
      </c>
      <c r="H26" s="7">
        <v>1</v>
      </c>
      <c r="I26" s="7">
        <v>1</v>
      </c>
      <c r="J26" s="7">
        <v>0</v>
      </c>
      <c r="K26" s="7">
        <v>0</v>
      </c>
      <c r="L26" s="7">
        <v>0.8</v>
      </c>
      <c r="M26" s="7">
        <v>1</v>
      </c>
      <c r="N26" s="7">
        <v>1</v>
      </c>
      <c r="O26" s="7">
        <v>0.4</v>
      </c>
      <c r="P26" s="7">
        <v>1</v>
      </c>
      <c r="Q26" s="7">
        <v>1</v>
      </c>
      <c r="R26" s="7">
        <v>0.4</v>
      </c>
      <c r="S26" s="7">
        <v>0</v>
      </c>
      <c r="T26" s="7">
        <v>1</v>
      </c>
      <c r="U26" s="7">
        <v>1</v>
      </c>
      <c r="V26" s="5">
        <f t="shared" si="9"/>
        <v>7.37</v>
      </c>
      <c r="W26" s="7">
        <v>1</v>
      </c>
      <c r="X26" s="7">
        <v>1</v>
      </c>
      <c r="Y26" s="7">
        <v>0.97</v>
      </c>
      <c r="Z26" s="7">
        <v>1</v>
      </c>
      <c r="AA26" s="7">
        <v>1</v>
      </c>
      <c r="AB26" s="7">
        <v>0.9</v>
      </c>
      <c r="AC26" s="7">
        <v>1</v>
      </c>
      <c r="AD26" s="7">
        <v>0.5</v>
      </c>
      <c r="AE26" s="5">
        <f t="shared" si="16"/>
        <v>2</v>
      </c>
      <c r="AF26" s="7">
        <v>1</v>
      </c>
      <c r="AG26" s="7">
        <v>1</v>
      </c>
      <c r="AH26" s="5">
        <f t="shared" si="17"/>
        <v>2.41</v>
      </c>
      <c r="AI26" s="7">
        <v>0.98</v>
      </c>
      <c r="AJ26" s="7">
        <v>0.43</v>
      </c>
      <c r="AK26" s="7">
        <v>1</v>
      </c>
      <c r="AL26" s="5">
        <f t="shared" si="21"/>
        <v>7</v>
      </c>
      <c r="AM26" s="7">
        <v>0</v>
      </c>
      <c r="AN26" s="7">
        <v>1</v>
      </c>
      <c r="AO26" s="7">
        <v>0</v>
      </c>
      <c r="AP26" s="7">
        <v>0</v>
      </c>
      <c r="AQ26" s="7">
        <v>1</v>
      </c>
      <c r="AR26" s="7">
        <v>0</v>
      </c>
      <c r="AS26" s="7">
        <v>0</v>
      </c>
      <c r="AT26" s="7">
        <v>0</v>
      </c>
      <c r="AU26" s="7">
        <v>0</v>
      </c>
      <c r="AV26" s="7">
        <v>1</v>
      </c>
      <c r="AW26" s="7">
        <v>0</v>
      </c>
      <c r="AX26" s="7">
        <v>0</v>
      </c>
      <c r="AY26" s="7">
        <v>0</v>
      </c>
      <c r="AZ26" s="7">
        <v>1</v>
      </c>
      <c r="BA26" s="7">
        <v>1</v>
      </c>
      <c r="BB26" s="7">
        <v>0</v>
      </c>
      <c r="BC26" s="7">
        <v>1</v>
      </c>
      <c r="BD26" s="7">
        <v>1</v>
      </c>
    </row>
    <row r="27" spans="1:56" ht="79.5" customHeight="1">
      <c r="A27" s="4">
        <v>15</v>
      </c>
      <c r="B27" s="4" t="s">
        <v>81</v>
      </c>
      <c r="C27" s="8">
        <f t="shared" si="40"/>
        <v>39.120000000000005</v>
      </c>
      <c r="D27" s="8">
        <f t="shared" si="41"/>
        <v>39.120000000000005</v>
      </c>
      <c r="E27" s="8">
        <f t="shared" si="42"/>
        <v>39.120000000000005</v>
      </c>
      <c r="F27" s="5">
        <f t="shared" si="1"/>
        <v>10.16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0.6</v>
      </c>
      <c r="M27" s="7">
        <v>1</v>
      </c>
      <c r="N27" s="7">
        <v>1</v>
      </c>
      <c r="O27" s="7">
        <v>0.3</v>
      </c>
      <c r="P27" s="7">
        <v>1</v>
      </c>
      <c r="Q27" s="7">
        <v>1</v>
      </c>
      <c r="R27" s="7">
        <v>0.3</v>
      </c>
      <c r="S27" s="7">
        <v>0</v>
      </c>
      <c r="T27" s="7">
        <v>0.96</v>
      </c>
      <c r="U27" s="7">
        <v>1</v>
      </c>
      <c r="V27" s="5">
        <f t="shared" si="9"/>
        <v>7</v>
      </c>
      <c r="W27" s="7">
        <v>1</v>
      </c>
      <c r="X27" s="7">
        <v>0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5">
        <f t="shared" si="16"/>
        <v>2</v>
      </c>
      <c r="AF27" s="7">
        <v>1</v>
      </c>
      <c r="AG27" s="7">
        <v>1</v>
      </c>
      <c r="AH27" s="5">
        <f t="shared" si="17"/>
        <v>3</v>
      </c>
      <c r="AI27" s="7">
        <v>1</v>
      </c>
      <c r="AJ27" s="7">
        <v>1</v>
      </c>
      <c r="AK27" s="7">
        <v>1</v>
      </c>
      <c r="AL27" s="5">
        <f t="shared" si="21"/>
        <v>16.96</v>
      </c>
      <c r="AM27" s="7">
        <v>1</v>
      </c>
      <c r="AN27" s="7">
        <v>1</v>
      </c>
      <c r="AO27" s="7">
        <v>1</v>
      </c>
      <c r="AP27" s="7">
        <v>1</v>
      </c>
      <c r="AQ27" s="7">
        <v>1</v>
      </c>
      <c r="AR27" s="7">
        <v>1</v>
      </c>
      <c r="AS27" s="7">
        <v>1</v>
      </c>
      <c r="AT27" s="7">
        <v>1</v>
      </c>
      <c r="AU27" s="7">
        <v>1</v>
      </c>
      <c r="AV27" s="7">
        <v>1</v>
      </c>
      <c r="AW27" s="7">
        <v>0.96</v>
      </c>
      <c r="AX27" s="7">
        <v>1</v>
      </c>
      <c r="AY27" s="7">
        <v>1</v>
      </c>
      <c r="AZ27" s="7">
        <v>0</v>
      </c>
      <c r="BA27" s="7">
        <v>1</v>
      </c>
      <c r="BB27" s="7">
        <v>1</v>
      </c>
      <c r="BC27" s="7">
        <v>1</v>
      </c>
      <c r="BD27" s="7">
        <v>1</v>
      </c>
    </row>
    <row r="28" spans="1:56" ht="79.5" customHeight="1">
      <c r="A28" s="4">
        <v>16</v>
      </c>
      <c r="B28" s="4" t="s">
        <v>82</v>
      </c>
      <c r="C28" s="8">
        <f t="shared" si="40"/>
        <v>38.1</v>
      </c>
      <c r="D28" s="8">
        <f t="shared" si="41"/>
        <v>38.1</v>
      </c>
      <c r="E28" s="8">
        <f t="shared" si="42"/>
        <v>38.1</v>
      </c>
      <c r="F28" s="5">
        <f t="shared" si="1"/>
        <v>11.2</v>
      </c>
      <c r="G28" s="7">
        <v>1</v>
      </c>
      <c r="H28" s="7">
        <v>1</v>
      </c>
      <c r="I28" s="7">
        <v>1</v>
      </c>
      <c r="J28" s="7">
        <v>0</v>
      </c>
      <c r="K28" s="7">
        <v>1</v>
      </c>
      <c r="L28" s="7">
        <v>0.6</v>
      </c>
      <c r="M28" s="7">
        <v>1</v>
      </c>
      <c r="N28" s="7">
        <v>1</v>
      </c>
      <c r="O28" s="7">
        <v>0.3</v>
      </c>
      <c r="P28" s="7">
        <v>1</v>
      </c>
      <c r="Q28" s="7">
        <v>1</v>
      </c>
      <c r="R28" s="7">
        <v>0.3</v>
      </c>
      <c r="S28" s="7">
        <v>0</v>
      </c>
      <c r="T28" s="7">
        <v>1</v>
      </c>
      <c r="U28" s="7">
        <v>1</v>
      </c>
      <c r="V28" s="5">
        <f t="shared" si="9"/>
        <v>6.9</v>
      </c>
      <c r="W28" s="7">
        <v>1</v>
      </c>
      <c r="X28" s="7">
        <v>0</v>
      </c>
      <c r="Y28" s="7">
        <v>1</v>
      </c>
      <c r="Z28" s="7">
        <v>1</v>
      </c>
      <c r="AA28" s="7">
        <v>1</v>
      </c>
      <c r="AB28" s="7">
        <v>0.9</v>
      </c>
      <c r="AC28" s="7">
        <v>1</v>
      </c>
      <c r="AD28" s="7">
        <v>1</v>
      </c>
      <c r="AE28" s="5">
        <f t="shared" si="16"/>
        <v>2</v>
      </c>
      <c r="AF28" s="7">
        <v>1</v>
      </c>
      <c r="AG28" s="7">
        <v>1</v>
      </c>
      <c r="AH28" s="5">
        <f t="shared" si="17"/>
        <v>2</v>
      </c>
      <c r="AI28" s="7">
        <v>1</v>
      </c>
      <c r="AJ28" s="7">
        <v>0</v>
      </c>
      <c r="AK28" s="7">
        <v>1</v>
      </c>
      <c r="AL28" s="5">
        <f t="shared" si="21"/>
        <v>16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7">
        <v>0</v>
      </c>
      <c r="AV28" s="7">
        <v>1</v>
      </c>
      <c r="AW28" s="7">
        <v>1</v>
      </c>
      <c r="AX28" s="7">
        <v>1</v>
      </c>
      <c r="AY28" s="7">
        <v>1</v>
      </c>
      <c r="AZ28" s="7">
        <v>0</v>
      </c>
      <c r="BA28" s="7">
        <v>1</v>
      </c>
      <c r="BB28" s="7">
        <v>1</v>
      </c>
      <c r="BC28" s="7">
        <v>1</v>
      </c>
      <c r="BD28" s="7">
        <v>1</v>
      </c>
    </row>
    <row r="29" spans="1:56" ht="81" customHeight="1">
      <c r="A29" s="4">
        <v>17</v>
      </c>
      <c r="B29" s="4" t="s">
        <v>83</v>
      </c>
      <c r="C29" s="8">
        <f t="shared" si="40"/>
        <v>40.770000000000003</v>
      </c>
      <c r="D29" s="8">
        <f t="shared" si="41"/>
        <v>40.770000000000003</v>
      </c>
      <c r="E29" s="8">
        <f t="shared" si="42"/>
        <v>40.770000000000003</v>
      </c>
      <c r="F29" s="5">
        <f t="shared" si="1"/>
        <v>11.55</v>
      </c>
      <c r="G29" s="7">
        <v>1</v>
      </c>
      <c r="H29" s="7">
        <v>1</v>
      </c>
      <c r="I29" s="7">
        <v>1</v>
      </c>
      <c r="J29" s="7">
        <v>0</v>
      </c>
      <c r="K29" s="7">
        <v>1</v>
      </c>
      <c r="L29" s="7">
        <v>0.75</v>
      </c>
      <c r="M29" s="7">
        <v>1</v>
      </c>
      <c r="N29" s="7">
        <v>1</v>
      </c>
      <c r="O29" s="7">
        <v>0.4</v>
      </c>
      <c r="P29" s="7">
        <v>1</v>
      </c>
      <c r="Q29" s="7">
        <v>1</v>
      </c>
      <c r="R29" s="7">
        <v>0.4</v>
      </c>
      <c r="S29" s="7">
        <v>0</v>
      </c>
      <c r="T29" s="7">
        <v>1</v>
      </c>
      <c r="U29" s="7">
        <v>1</v>
      </c>
      <c r="V29" s="5">
        <f t="shared" si="9"/>
        <v>7.9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0.9</v>
      </c>
      <c r="AC29" s="7">
        <v>1</v>
      </c>
      <c r="AD29" s="7">
        <v>1</v>
      </c>
      <c r="AE29" s="5">
        <f t="shared" si="16"/>
        <v>2</v>
      </c>
      <c r="AF29" s="7">
        <v>1</v>
      </c>
      <c r="AG29" s="7">
        <v>1</v>
      </c>
      <c r="AH29" s="5">
        <f t="shared" si="17"/>
        <v>2.3200000000000003</v>
      </c>
      <c r="AI29" s="7">
        <v>1</v>
      </c>
      <c r="AJ29" s="7">
        <v>0.32</v>
      </c>
      <c r="AK29" s="7">
        <v>1</v>
      </c>
      <c r="AL29" s="5">
        <f t="shared" si="21"/>
        <v>17</v>
      </c>
      <c r="AM29" s="7">
        <v>1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>
        <v>1</v>
      </c>
      <c r="AT29" s="7">
        <v>1</v>
      </c>
      <c r="AU29" s="7">
        <v>1</v>
      </c>
      <c r="AV29" s="7">
        <v>1</v>
      </c>
      <c r="AW29" s="7">
        <v>1</v>
      </c>
      <c r="AX29" s="7">
        <v>1</v>
      </c>
      <c r="AY29" s="7">
        <v>1</v>
      </c>
      <c r="AZ29" s="7">
        <v>0</v>
      </c>
      <c r="BA29" s="7">
        <v>1</v>
      </c>
      <c r="BB29" s="7">
        <v>1</v>
      </c>
      <c r="BC29" s="7">
        <v>1</v>
      </c>
      <c r="BD29" s="7">
        <v>1</v>
      </c>
    </row>
    <row r="30" spans="1:56" ht="79.5" customHeight="1">
      <c r="A30" s="4">
        <v>18</v>
      </c>
      <c r="B30" s="4" t="s">
        <v>84</v>
      </c>
      <c r="C30" s="8">
        <f t="shared" si="40"/>
        <v>38.409999999999997</v>
      </c>
      <c r="D30" s="8">
        <f t="shared" si="41"/>
        <v>38.409999999999997</v>
      </c>
      <c r="E30" s="8">
        <f t="shared" si="42"/>
        <v>38.409999999999997</v>
      </c>
      <c r="F30" s="5">
        <f t="shared" si="1"/>
        <v>10.73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1</v>
      </c>
      <c r="M30" s="7">
        <v>1</v>
      </c>
      <c r="N30" s="7">
        <v>1</v>
      </c>
      <c r="O30" s="7">
        <v>0.4</v>
      </c>
      <c r="P30" s="7">
        <v>1</v>
      </c>
      <c r="Q30" s="7">
        <v>1</v>
      </c>
      <c r="R30" s="7">
        <v>0.4</v>
      </c>
      <c r="S30" s="7">
        <v>0</v>
      </c>
      <c r="T30" s="7">
        <v>0.93</v>
      </c>
      <c r="U30" s="7">
        <v>1</v>
      </c>
      <c r="V30" s="5">
        <f t="shared" si="9"/>
        <v>7.62</v>
      </c>
      <c r="W30" s="7">
        <v>1</v>
      </c>
      <c r="X30" s="7">
        <v>0.9</v>
      </c>
      <c r="Y30" s="7">
        <v>0.96</v>
      </c>
      <c r="Z30" s="7">
        <v>0.9</v>
      </c>
      <c r="AA30" s="7">
        <v>0.96</v>
      </c>
      <c r="AB30" s="7">
        <v>0.9</v>
      </c>
      <c r="AC30" s="7">
        <v>1</v>
      </c>
      <c r="AD30" s="7">
        <v>1</v>
      </c>
      <c r="AE30" s="5">
        <f t="shared" si="16"/>
        <v>1.95</v>
      </c>
      <c r="AF30" s="7">
        <v>0.96</v>
      </c>
      <c r="AG30" s="7">
        <v>0.99</v>
      </c>
      <c r="AH30" s="5">
        <f t="shared" si="17"/>
        <v>2.2199999999999998</v>
      </c>
      <c r="AI30" s="7">
        <v>0.93</v>
      </c>
      <c r="AJ30" s="7">
        <v>0.3</v>
      </c>
      <c r="AK30" s="7">
        <v>0.99</v>
      </c>
      <c r="AL30" s="5">
        <f t="shared" si="21"/>
        <v>15.89</v>
      </c>
      <c r="AM30" s="7">
        <v>0.96</v>
      </c>
      <c r="AN30" s="7">
        <v>0.93</v>
      </c>
      <c r="AO30" s="7">
        <v>0.96</v>
      </c>
      <c r="AP30" s="7">
        <v>0.86</v>
      </c>
      <c r="AQ30" s="7">
        <v>0.99</v>
      </c>
      <c r="AR30" s="7">
        <v>0.96</v>
      </c>
      <c r="AS30" s="7">
        <v>0.99</v>
      </c>
      <c r="AT30" s="7">
        <v>0.99</v>
      </c>
      <c r="AU30" s="7">
        <v>0.5</v>
      </c>
      <c r="AV30" s="7">
        <v>0.99</v>
      </c>
      <c r="AW30" s="7">
        <v>0.99</v>
      </c>
      <c r="AX30" s="7">
        <v>0.99</v>
      </c>
      <c r="AY30" s="7">
        <v>0.99</v>
      </c>
      <c r="AZ30" s="7">
        <v>0</v>
      </c>
      <c r="BA30" s="7">
        <v>1</v>
      </c>
      <c r="BB30" s="7">
        <v>0.99</v>
      </c>
      <c r="BC30" s="7">
        <v>0.96</v>
      </c>
      <c r="BD30" s="7">
        <v>0.84</v>
      </c>
    </row>
    <row r="31" spans="1:56" ht="96" customHeight="1">
      <c r="A31" s="4">
        <v>19</v>
      </c>
      <c r="B31" s="4" t="s">
        <v>85</v>
      </c>
      <c r="C31" s="8">
        <f t="shared" si="40"/>
        <v>28.690000000000005</v>
      </c>
      <c r="D31" s="8">
        <f t="shared" si="41"/>
        <v>28.690000000000005</v>
      </c>
      <c r="E31" s="8">
        <f t="shared" si="42"/>
        <v>28.690000000000005</v>
      </c>
      <c r="F31" s="5">
        <f t="shared" si="1"/>
        <v>11.700000000000001</v>
      </c>
      <c r="G31" s="7">
        <v>1</v>
      </c>
      <c r="H31" s="7">
        <v>1</v>
      </c>
      <c r="I31" s="7">
        <v>1</v>
      </c>
      <c r="J31" s="7">
        <v>0</v>
      </c>
      <c r="K31" s="7">
        <v>1</v>
      </c>
      <c r="L31" s="7">
        <v>0.9</v>
      </c>
      <c r="M31" s="7">
        <v>1</v>
      </c>
      <c r="N31" s="7">
        <v>1</v>
      </c>
      <c r="O31" s="7">
        <v>0.4</v>
      </c>
      <c r="P31" s="7">
        <v>1</v>
      </c>
      <c r="Q31" s="7">
        <v>1</v>
      </c>
      <c r="R31" s="7">
        <v>0.4</v>
      </c>
      <c r="S31" s="7">
        <v>0</v>
      </c>
      <c r="T31" s="7">
        <v>1</v>
      </c>
      <c r="U31" s="7">
        <v>1</v>
      </c>
      <c r="V31" s="5">
        <f t="shared" si="9"/>
        <v>4.57</v>
      </c>
      <c r="W31" s="7">
        <v>0</v>
      </c>
      <c r="X31" s="7">
        <v>0</v>
      </c>
      <c r="Y31" s="7">
        <v>1</v>
      </c>
      <c r="Z31" s="7">
        <v>0.97</v>
      </c>
      <c r="AA31" s="7">
        <v>1</v>
      </c>
      <c r="AB31" s="7">
        <v>0.6</v>
      </c>
      <c r="AC31" s="7">
        <v>0</v>
      </c>
      <c r="AD31" s="7">
        <v>1</v>
      </c>
      <c r="AE31" s="5">
        <f t="shared" si="16"/>
        <v>2</v>
      </c>
      <c r="AF31" s="7">
        <v>1</v>
      </c>
      <c r="AG31" s="7">
        <v>1</v>
      </c>
      <c r="AH31" s="5">
        <f t="shared" si="17"/>
        <v>2.42</v>
      </c>
      <c r="AI31" s="7">
        <v>1</v>
      </c>
      <c r="AJ31" s="7">
        <v>0.42</v>
      </c>
      <c r="AK31" s="7">
        <v>1</v>
      </c>
      <c r="AL31" s="5">
        <f t="shared" si="21"/>
        <v>8</v>
      </c>
      <c r="AM31" s="7">
        <v>0</v>
      </c>
      <c r="AN31" s="7">
        <v>1</v>
      </c>
      <c r="AO31" s="7">
        <v>0</v>
      </c>
      <c r="AP31" s="7">
        <v>0</v>
      </c>
      <c r="AQ31" s="7">
        <v>1</v>
      </c>
      <c r="AR31" s="7">
        <v>0</v>
      </c>
      <c r="AS31" s="7">
        <v>0</v>
      </c>
      <c r="AT31" s="7">
        <v>0</v>
      </c>
      <c r="AU31" s="7">
        <v>1</v>
      </c>
      <c r="AV31" s="7">
        <v>1</v>
      </c>
      <c r="AW31" s="7">
        <v>0</v>
      </c>
      <c r="AX31" s="7">
        <v>0</v>
      </c>
      <c r="AY31" s="7">
        <v>0</v>
      </c>
      <c r="AZ31" s="7">
        <v>1</v>
      </c>
      <c r="BA31" s="7">
        <v>1</v>
      </c>
      <c r="BB31" s="7">
        <v>0</v>
      </c>
      <c r="BC31" s="7">
        <v>1</v>
      </c>
      <c r="BD31" s="7">
        <v>1</v>
      </c>
    </row>
    <row r="32" spans="1:56" ht="83.25" customHeight="1">
      <c r="A32" s="4">
        <v>20</v>
      </c>
      <c r="B32" s="4" t="s">
        <v>86</v>
      </c>
      <c r="C32" s="8">
        <f t="shared" si="40"/>
        <v>40.129999999999995</v>
      </c>
      <c r="D32" s="8">
        <f t="shared" si="41"/>
        <v>40.129999999999995</v>
      </c>
      <c r="E32" s="8">
        <f t="shared" si="42"/>
        <v>40.129999999999995</v>
      </c>
      <c r="F32" s="5">
        <f t="shared" si="1"/>
        <v>11.2</v>
      </c>
      <c r="G32" s="7">
        <v>1</v>
      </c>
      <c r="H32" s="7">
        <v>1</v>
      </c>
      <c r="I32" s="7">
        <v>1</v>
      </c>
      <c r="J32" s="7">
        <v>0</v>
      </c>
      <c r="K32" s="7">
        <v>1</v>
      </c>
      <c r="L32" s="7">
        <v>0.8</v>
      </c>
      <c r="M32" s="7">
        <v>1</v>
      </c>
      <c r="N32" s="7">
        <v>1</v>
      </c>
      <c r="O32" s="7">
        <v>0.2</v>
      </c>
      <c r="P32" s="7">
        <v>1</v>
      </c>
      <c r="Q32" s="7">
        <v>1</v>
      </c>
      <c r="R32" s="7">
        <v>0.2</v>
      </c>
      <c r="S32" s="7">
        <v>0</v>
      </c>
      <c r="T32" s="7">
        <v>1</v>
      </c>
      <c r="U32" s="7">
        <v>1</v>
      </c>
      <c r="V32" s="5">
        <f t="shared" si="9"/>
        <v>7.8000000000000007</v>
      </c>
      <c r="W32" s="7">
        <v>1</v>
      </c>
      <c r="X32" s="7">
        <v>0.9</v>
      </c>
      <c r="Y32" s="7">
        <v>1</v>
      </c>
      <c r="Z32" s="7">
        <v>1</v>
      </c>
      <c r="AA32" s="7">
        <v>1</v>
      </c>
      <c r="AB32" s="7">
        <v>0.9</v>
      </c>
      <c r="AC32" s="7">
        <v>1</v>
      </c>
      <c r="AD32" s="7">
        <v>1</v>
      </c>
      <c r="AE32" s="5">
        <f t="shared" si="16"/>
        <v>2</v>
      </c>
      <c r="AF32" s="7">
        <v>1</v>
      </c>
      <c r="AG32" s="7">
        <v>1</v>
      </c>
      <c r="AH32" s="5">
        <f t="shared" si="17"/>
        <v>2.13</v>
      </c>
      <c r="AI32" s="7">
        <v>1</v>
      </c>
      <c r="AJ32" s="7">
        <v>0.13</v>
      </c>
      <c r="AK32" s="7">
        <v>1</v>
      </c>
      <c r="AL32" s="5">
        <f t="shared" si="21"/>
        <v>17</v>
      </c>
      <c r="AM32" s="7">
        <v>1</v>
      </c>
      <c r="AN32" s="7">
        <v>1</v>
      </c>
      <c r="AO32" s="7">
        <v>1</v>
      </c>
      <c r="AP32" s="7">
        <v>1</v>
      </c>
      <c r="AQ32" s="7">
        <v>1</v>
      </c>
      <c r="AR32" s="7">
        <v>1</v>
      </c>
      <c r="AS32" s="7">
        <v>1</v>
      </c>
      <c r="AT32" s="7">
        <v>1</v>
      </c>
      <c r="AU32" s="7">
        <v>1</v>
      </c>
      <c r="AV32" s="7">
        <v>1</v>
      </c>
      <c r="AW32" s="7">
        <v>1</v>
      </c>
      <c r="AX32" s="7">
        <v>1</v>
      </c>
      <c r="AY32" s="7">
        <v>1</v>
      </c>
      <c r="AZ32" s="7">
        <v>0</v>
      </c>
      <c r="BA32" s="7">
        <v>1</v>
      </c>
      <c r="BB32" s="7">
        <v>1</v>
      </c>
      <c r="BC32" s="7">
        <v>1</v>
      </c>
      <c r="BD32" s="7">
        <v>1</v>
      </c>
    </row>
  </sheetData>
  <mergeCells count="25">
    <mergeCell ref="A12:B12"/>
    <mergeCell ref="AH10:AK10"/>
    <mergeCell ref="AH9:AK9"/>
    <mergeCell ref="AL10:BD10"/>
    <mergeCell ref="AL9:BD9"/>
    <mergeCell ref="A5:B5"/>
    <mergeCell ref="A7:E7"/>
    <mergeCell ref="A8:A11"/>
    <mergeCell ref="B8:B11"/>
    <mergeCell ref="C8:C11"/>
    <mergeCell ref="D9:D11"/>
    <mergeCell ref="E9:E11"/>
    <mergeCell ref="D8:BD8"/>
    <mergeCell ref="F10:U10"/>
    <mergeCell ref="F9:U9"/>
    <mergeCell ref="V10:AD10"/>
    <mergeCell ref="V9:AD9"/>
    <mergeCell ref="AE10:AG10"/>
    <mergeCell ref="AE9:AG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durmanova</cp:lastModifiedBy>
  <dcterms:created xsi:type="dcterms:W3CDTF">2016-11-11T08:34:25Z</dcterms:created>
  <dcterms:modified xsi:type="dcterms:W3CDTF">2016-12-15T05:34:05Z</dcterms:modified>
</cp:coreProperties>
</file>